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3380" windowHeight="6372" activeTab="0"/>
  </bookViews>
  <sheets>
    <sheet name="List1" sheetId="1" r:id="rId1"/>
    <sheet name="List2" sheetId="2" r:id="rId2"/>
    <sheet name="List3" sheetId="3" r:id="rId3"/>
    <sheet name="Sheet1" sheetId="4" r:id="rId4"/>
  </sheets>
  <definedNames>
    <definedName name="_xlnm.Print_Area" localSheetId="0">'List1'!#REF!</definedName>
  </definedNames>
  <calcPr fullCalcOnLoad="1"/>
</workbook>
</file>

<file path=xl/sharedStrings.xml><?xml version="1.0" encoding="utf-8"?>
<sst xmlns="http://schemas.openxmlformats.org/spreadsheetml/2006/main" count="55" uniqueCount="55">
  <si>
    <t>DOM ZDRAVLJA ŠIBENIK</t>
  </si>
  <si>
    <t>Konto</t>
  </si>
  <si>
    <t>Opis</t>
  </si>
  <si>
    <t>PRIHODI POSLOVANJA</t>
  </si>
  <si>
    <t>Tekuće pomoći iz proračuna</t>
  </si>
  <si>
    <t>Prihodi od obavljanja usluga (osn.dop.-pod)</t>
  </si>
  <si>
    <t xml:space="preserve">RASHODI POSLOVANJA  /31+32+34+38/ </t>
  </si>
  <si>
    <t>RASHODI ZA ZAPOSLENE /311+312+313/</t>
  </si>
  <si>
    <t>Bruto plaća</t>
  </si>
  <si>
    <t>Ostali rashodi za zaposlene</t>
  </si>
  <si>
    <t>Doprinosi na plaće</t>
  </si>
  <si>
    <t>MATERIJALNI RASHODI</t>
  </si>
  <si>
    <t>Službena putovanja</t>
  </si>
  <si>
    <t>Stručno usavršavanje zaposlenika</t>
  </si>
  <si>
    <t>Uredski materijal</t>
  </si>
  <si>
    <t>Materijal i sirovine-lijekovi</t>
  </si>
  <si>
    <t>Energija</t>
  </si>
  <si>
    <t>Materijal i dijelovi za tekuće invest.održavanje</t>
  </si>
  <si>
    <t>Usluge telefona i telefaksa,hitni prijevoz morem</t>
  </si>
  <si>
    <t>Usluge tekućeg i investic.održavanja</t>
  </si>
  <si>
    <t>Komunalne usluge</t>
  </si>
  <si>
    <t>Zdravstvene i veterinarske usluge-protetika</t>
  </si>
  <si>
    <t>Autorski ugovori i ugovori o djelu</t>
  </si>
  <si>
    <t>Računalne usluge</t>
  </si>
  <si>
    <t>Ostale usluge - (prijevozna sredstva i O.B.)</t>
  </si>
  <si>
    <t>Naknade članovima predstavničkih i izvršnih tijela</t>
  </si>
  <si>
    <t>Premija osiguranja</t>
  </si>
  <si>
    <t>Reprezentacija</t>
  </si>
  <si>
    <t>Ostali nespomenuti rashodi poslovanaj</t>
  </si>
  <si>
    <t>FINANCIJSKI RASHODI</t>
  </si>
  <si>
    <t>Kamate na primljene zajmove</t>
  </si>
  <si>
    <t>Usluge platnog prometa -financijski rashodi</t>
  </si>
  <si>
    <t>Zatezne kamate</t>
  </si>
  <si>
    <t>Ostali financijski rashodi</t>
  </si>
  <si>
    <t>Donacije i ostali rashodi</t>
  </si>
  <si>
    <t>RASHODI ZA NABAVU NEFIN.IMOVINE I OPREME</t>
  </si>
  <si>
    <t>Zakupnine i najmnine</t>
  </si>
  <si>
    <t>Prihodi od ugovorenih obaveza (ugovori)</t>
  </si>
  <si>
    <r>
      <t>RASHODI POSLOVANJA/</t>
    </r>
    <r>
      <rPr>
        <sz val="10"/>
        <rFont val="Arial"/>
        <family val="2"/>
      </rPr>
      <t>kl:3.+kl.4.+kl.5</t>
    </r>
    <r>
      <rPr>
        <b/>
        <sz val="10"/>
        <rFont val="Arial"/>
        <family val="2"/>
      </rPr>
      <t>/ UKUPNO</t>
    </r>
  </si>
  <si>
    <t>Ukupno</t>
  </si>
  <si>
    <t>Nakn. za prijevoz na posao,rad na terenu odv. život</t>
  </si>
  <si>
    <t>Prihodi iz proračuna-kapitalne pomoći</t>
  </si>
  <si>
    <t xml:space="preserve">Prihodi od financijske imovine -kamate </t>
  </si>
  <si>
    <t>Prhodi od gotovine</t>
  </si>
  <si>
    <t>Sitni inventar, autogume i radna odjeća</t>
  </si>
  <si>
    <t>Pomoći od izvanproračunskih korisnika unutar proračuna</t>
  </si>
  <si>
    <t>Ostali nespomenuti prihodi</t>
  </si>
  <si>
    <t>Pomoći od izvanproračunskih korisnika-hzz</t>
  </si>
  <si>
    <t>Naknade troškova osobama izvan radnog odnosa</t>
  </si>
  <si>
    <t>Članarine,pristojbe i naknade</t>
  </si>
  <si>
    <t>Projekt učinkovitija i kvalitetnija zaštita</t>
  </si>
  <si>
    <t xml:space="preserve">Tekuće pomoći iz proračuna-za primošten </t>
  </si>
  <si>
    <t>Plan prihoda i rashoda (redovna i decentr. sredstva) za 2020.godinu</t>
  </si>
  <si>
    <t>Plan 2020. redovna sredstav</t>
  </si>
  <si>
    <t>Plan 2020. decent. sredstva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</si>
</sst>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\ &quot;kn&quot;"/>
    <numFmt numFmtId="166" formatCode="#,##0\ &quot;kn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1" fillId="6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3" fontId="1" fillId="0" borderId="23" xfId="0" applyNumberFormat="1" applyFont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130" zoomScaleNormal="130" zoomScalePageLayoutView="0" workbookViewId="0" topLeftCell="A1">
      <selection activeCell="H20" sqref="H20"/>
    </sheetView>
  </sheetViews>
  <sheetFormatPr defaultColWidth="9.140625" defaultRowHeight="12.75"/>
  <cols>
    <col min="1" max="1" width="6.57421875" style="0" customWidth="1"/>
    <col min="2" max="2" width="46.7109375" style="0" customWidth="1"/>
    <col min="3" max="3" width="11.00390625" style="0" customWidth="1"/>
    <col min="4" max="4" width="10.28125" style="0" customWidth="1"/>
    <col min="5" max="5" width="11.57421875" style="0" customWidth="1"/>
  </cols>
  <sheetData>
    <row r="1" spans="1:2" ht="15">
      <c r="A1" s="3" t="s">
        <v>0</v>
      </c>
      <c r="B1" s="4"/>
    </row>
    <row r="3" spans="1:3" ht="23.25" customHeight="1">
      <c r="A3" s="14" t="s">
        <v>52</v>
      </c>
      <c r="B3" s="14"/>
      <c r="C3" s="15"/>
    </row>
    <row r="4" ht="2.25" customHeight="1" thickBot="1"/>
    <row r="5" spans="1:5" ht="39.75" thickBot="1">
      <c r="A5" s="13" t="s">
        <v>1</v>
      </c>
      <c r="B5" s="21" t="s">
        <v>2</v>
      </c>
      <c r="C5" s="24" t="s">
        <v>53</v>
      </c>
      <c r="D5" s="24" t="s">
        <v>54</v>
      </c>
      <c r="E5" s="25" t="s">
        <v>39</v>
      </c>
    </row>
    <row r="6" spans="1:5" s="19" customFormat="1" ht="12.75">
      <c r="A6" s="32">
        <v>6</v>
      </c>
      <c r="B6" s="16" t="s">
        <v>3</v>
      </c>
      <c r="C6" s="22">
        <f>SUM(C7:C16)</f>
        <v>29921851</v>
      </c>
      <c r="D6" s="22">
        <f>SUM(D7:D10)</f>
        <v>1740700</v>
      </c>
      <c r="E6" s="23">
        <f>SUM(C6:D6)</f>
        <v>31662551</v>
      </c>
    </row>
    <row r="7" spans="1:5" ht="12.75">
      <c r="A7" s="5">
        <v>67111</v>
      </c>
      <c r="B7" s="1" t="s">
        <v>4</v>
      </c>
      <c r="C7" s="8"/>
      <c r="D7" s="8">
        <v>1348700</v>
      </c>
      <c r="E7" s="18">
        <f aca="true" t="shared" si="0" ref="E7:E16">SUM(C7:D7)</f>
        <v>1348700</v>
      </c>
    </row>
    <row r="8" spans="1:5" ht="12.75">
      <c r="A8" s="20">
        <v>67111</v>
      </c>
      <c r="B8" s="26" t="s">
        <v>51</v>
      </c>
      <c r="C8" s="40">
        <v>150000</v>
      </c>
      <c r="D8" s="8"/>
      <c r="E8" s="18">
        <f t="shared" si="0"/>
        <v>150000</v>
      </c>
    </row>
    <row r="9" spans="1:5" ht="12.75">
      <c r="A9" s="5">
        <v>67121</v>
      </c>
      <c r="B9" s="1" t="s">
        <v>41</v>
      </c>
      <c r="C9" s="8"/>
      <c r="D9" s="8">
        <v>392000</v>
      </c>
      <c r="E9" s="18">
        <f>SUM(C9:D9)</f>
        <v>392000</v>
      </c>
    </row>
    <row r="10" spans="1:5" ht="12.75">
      <c r="A10" s="5">
        <v>63</v>
      </c>
      <c r="B10" s="1" t="s">
        <v>45</v>
      </c>
      <c r="C10" s="8">
        <v>51971</v>
      </c>
      <c r="D10" s="8"/>
      <c r="E10" s="18">
        <f t="shared" si="0"/>
        <v>51971</v>
      </c>
    </row>
    <row r="11" spans="1:5" ht="12.75">
      <c r="A11" s="5">
        <v>63</v>
      </c>
      <c r="B11" s="26" t="s">
        <v>47</v>
      </c>
      <c r="C11" s="8">
        <v>15000</v>
      </c>
      <c r="D11" s="8"/>
      <c r="E11" s="18">
        <f t="shared" si="0"/>
        <v>15000</v>
      </c>
    </row>
    <row r="12" spans="1:5" ht="12.75">
      <c r="A12" s="5">
        <v>64</v>
      </c>
      <c r="B12" s="1" t="s">
        <v>42</v>
      </c>
      <c r="C12" s="8">
        <v>10000</v>
      </c>
      <c r="D12" s="1"/>
      <c r="E12" s="18">
        <f t="shared" si="0"/>
        <v>10000</v>
      </c>
    </row>
    <row r="13" spans="1:5" ht="12.75">
      <c r="A13" s="5">
        <v>6526</v>
      </c>
      <c r="B13" s="1" t="s">
        <v>46</v>
      </c>
      <c r="C13" s="8">
        <v>132000</v>
      </c>
      <c r="D13" s="1"/>
      <c r="E13" s="18">
        <f t="shared" si="0"/>
        <v>132000</v>
      </c>
    </row>
    <row r="14" spans="1:5" ht="12.75">
      <c r="A14" s="5">
        <v>66</v>
      </c>
      <c r="B14" s="1" t="s">
        <v>5</v>
      </c>
      <c r="C14" s="8">
        <v>10503200</v>
      </c>
      <c r="D14" s="1"/>
      <c r="E14" s="18">
        <f t="shared" si="0"/>
        <v>10503200</v>
      </c>
    </row>
    <row r="15" spans="1:5" ht="12.75">
      <c r="A15" s="5">
        <v>68</v>
      </c>
      <c r="B15" s="1" t="s">
        <v>43</v>
      </c>
      <c r="C15" s="12">
        <v>170380</v>
      </c>
      <c r="D15" s="1"/>
      <c r="E15" s="18">
        <f t="shared" si="0"/>
        <v>170380</v>
      </c>
    </row>
    <row r="16" spans="1:5" ht="12.75">
      <c r="A16" s="5">
        <v>67</v>
      </c>
      <c r="B16" s="1" t="s">
        <v>37</v>
      </c>
      <c r="C16" s="8">
        <v>18889300</v>
      </c>
      <c r="D16" s="1"/>
      <c r="E16" s="18">
        <f t="shared" si="0"/>
        <v>18889300</v>
      </c>
    </row>
    <row r="17" spans="1:5" ht="12.75">
      <c r="A17" s="5"/>
      <c r="B17" s="1"/>
      <c r="C17" s="8"/>
      <c r="D17" s="1"/>
      <c r="E17" s="9"/>
    </row>
    <row r="18" spans="1:5" ht="12.75">
      <c r="A18" s="32">
        <v>3</v>
      </c>
      <c r="B18" s="16" t="s">
        <v>6</v>
      </c>
      <c r="C18" s="17">
        <f>C19+C23+C46+C51</f>
        <v>29031707</v>
      </c>
      <c r="D18" s="17">
        <f>SUM(D19:D52)</f>
        <v>1740700</v>
      </c>
      <c r="E18" s="18">
        <f>C18+D18</f>
        <v>30772407</v>
      </c>
    </row>
    <row r="19" spans="1:5" ht="12.75">
      <c r="A19" s="27">
        <v>31</v>
      </c>
      <c r="B19" s="2" t="s">
        <v>7</v>
      </c>
      <c r="C19" s="11">
        <f>SUM(C20:C22)</f>
        <v>22350486</v>
      </c>
      <c r="D19" s="2"/>
      <c r="E19" s="18">
        <f>SUM(A19:D19)</f>
        <v>22350517</v>
      </c>
    </row>
    <row r="20" spans="1:5" ht="12.75">
      <c r="A20" s="5">
        <v>311</v>
      </c>
      <c r="B20" s="1" t="s">
        <v>8</v>
      </c>
      <c r="C20" s="8">
        <v>18715907</v>
      </c>
      <c r="D20" s="1"/>
      <c r="E20" s="18">
        <f aca="true" t="shared" si="1" ref="E20:E54">SUM(C20:D20)</f>
        <v>18715907</v>
      </c>
    </row>
    <row r="21" spans="1:5" ht="12.75">
      <c r="A21" s="5">
        <v>312</v>
      </c>
      <c r="B21" s="1" t="s">
        <v>9</v>
      </c>
      <c r="C21" s="8">
        <v>690000</v>
      </c>
      <c r="D21" s="1"/>
      <c r="E21" s="18">
        <f t="shared" si="1"/>
        <v>690000</v>
      </c>
    </row>
    <row r="22" spans="1:5" ht="12.75">
      <c r="A22" s="5">
        <v>313</v>
      </c>
      <c r="B22" s="1" t="s">
        <v>10</v>
      </c>
      <c r="C22" s="8">
        <v>2944579</v>
      </c>
      <c r="D22" s="1"/>
      <c r="E22" s="18">
        <f t="shared" si="1"/>
        <v>2944579</v>
      </c>
    </row>
    <row r="23" spans="1:5" ht="12.75">
      <c r="A23" s="27">
        <v>32</v>
      </c>
      <c r="B23" s="2" t="s">
        <v>11</v>
      </c>
      <c r="C23" s="11">
        <f>SUM(C24:C45)</f>
        <v>6637621</v>
      </c>
      <c r="D23" s="2"/>
      <c r="E23" s="18">
        <f t="shared" si="1"/>
        <v>6637621</v>
      </c>
    </row>
    <row r="24" spans="1:5" ht="12.75">
      <c r="A24" s="5">
        <v>3211</v>
      </c>
      <c r="B24" s="1" t="s">
        <v>12</v>
      </c>
      <c r="C24" s="8">
        <v>150000</v>
      </c>
      <c r="D24" s="1"/>
      <c r="E24" s="18">
        <f t="shared" si="1"/>
        <v>150000</v>
      </c>
    </row>
    <row r="25" spans="1:5" ht="12.75">
      <c r="A25" s="5">
        <v>3212</v>
      </c>
      <c r="B25" s="1" t="s">
        <v>40</v>
      </c>
      <c r="C25" s="8">
        <v>700000</v>
      </c>
      <c r="D25" s="1"/>
      <c r="E25" s="18">
        <f t="shared" si="1"/>
        <v>700000</v>
      </c>
    </row>
    <row r="26" spans="1:5" ht="12.75">
      <c r="A26" s="5">
        <v>3213</v>
      </c>
      <c r="B26" s="1" t="s">
        <v>13</v>
      </c>
      <c r="C26" s="8">
        <v>50000</v>
      </c>
      <c r="D26" s="1"/>
      <c r="E26" s="18">
        <f t="shared" si="1"/>
        <v>50000</v>
      </c>
    </row>
    <row r="27" spans="1:5" ht="12.75">
      <c r="A27" s="5">
        <v>3221</v>
      </c>
      <c r="B27" s="1" t="s">
        <v>14</v>
      </c>
      <c r="C27" s="8">
        <v>190000</v>
      </c>
      <c r="D27" s="1"/>
      <c r="E27" s="18">
        <f t="shared" si="1"/>
        <v>190000</v>
      </c>
    </row>
    <row r="28" spans="1:5" ht="12.75">
      <c r="A28" s="5">
        <v>3222</v>
      </c>
      <c r="B28" s="1" t="s">
        <v>15</v>
      </c>
      <c r="C28" s="8">
        <v>961971</v>
      </c>
      <c r="D28" s="8"/>
      <c r="E28" s="18">
        <f t="shared" si="1"/>
        <v>961971</v>
      </c>
    </row>
    <row r="29" spans="1:5" ht="12.75">
      <c r="A29" s="5">
        <v>3223</v>
      </c>
      <c r="B29" s="1" t="s">
        <v>16</v>
      </c>
      <c r="C29" s="8">
        <v>1500000</v>
      </c>
      <c r="D29" s="1"/>
      <c r="E29" s="18">
        <f t="shared" si="1"/>
        <v>1500000</v>
      </c>
    </row>
    <row r="30" spans="1:5" ht="12.75">
      <c r="A30" s="5">
        <v>3224</v>
      </c>
      <c r="B30" s="1" t="s">
        <v>17</v>
      </c>
      <c r="C30" s="8">
        <v>30000</v>
      </c>
      <c r="D30" s="8"/>
      <c r="E30" s="18">
        <f t="shared" si="1"/>
        <v>30000</v>
      </c>
    </row>
    <row r="31" spans="1:5" ht="12.75">
      <c r="A31" s="5">
        <v>3225</v>
      </c>
      <c r="B31" s="1" t="s">
        <v>44</v>
      </c>
      <c r="C31" s="8">
        <v>380000</v>
      </c>
      <c r="D31" s="1"/>
      <c r="E31" s="18">
        <f t="shared" si="1"/>
        <v>380000</v>
      </c>
    </row>
    <row r="32" spans="1:5" ht="12.75">
      <c r="A32" s="5">
        <v>3231</v>
      </c>
      <c r="B32" s="1" t="s">
        <v>18</v>
      </c>
      <c r="C32" s="8">
        <v>330000</v>
      </c>
      <c r="D32" s="1"/>
      <c r="E32" s="18">
        <f t="shared" si="1"/>
        <v>330000</v>
      </c>
    </row>
    <row r="33" spans="1:5" ht="12.75">
      <c r="A33" s="5">
        <v>3232</v>
      </c>
      <c r="B33" s="1" t="s">
        <v>19</v>
      </c>
      <c r="C33" s="8">
        <v>2350</v>
      </c>
      <c r="D33" s="8">
        <v>1128000</v>
      </c>
      <c r="E33" s="18">
        <f t="shared" si="1"/>
        <v>1130350</v>
      </c>
    </row>
    <row r="34" spans="1:5" ht="12.75">
      <c r="A34" s="5">
        <v>3234</v>
      </c>
      <c r="B34" s="1" t="s">
        <v>20</v>
      </c>
      <c r="C34" s="8">
        <v>240000</v>
      </c>
      <c r="D34" s="8"/>
      <c r="E34" s="18">
        <f t="shared" si="1"/>
        <v>240000</v>
      </c>
    </row>
    <row r="35" spans="1:5" ht="12.75">
      <c r="A35" s="5">
        <v>3235</v>
      </c>
      <c r="B35" s="1" t="s">
        <v>36</v>
      </c>
      <c r="C35" s="8">
        <v>230000</v>
      </c>
      <c r="D35" s="8"/>
      <c r="E35" s="18">
        <f t="shared" si="1"/>
        <v>230000</v>
      </c>
    </row>
    <row r="36" spans="1:5" ht="12.75">
      <c r="A36" s="5">
        <v>3236</v>
      </c>
      <c r="B36" s="1" t="s">
        <v>21</v>
      </c>
      <c r="C36" s="8">
        <v>650000</v>
      </c>
      <c r="D36" s="1"/>
      <c r="E36" s="18">
        <f t="shared" si="1"/>
        <v>650000</v>
      </c>
    </row>
    <row r="37" spans="1:5" ht="12.75">
      <c r="A37" s="5">
        <v>3237</v>
      </c>
      <c r="B37" s="1" t="s">
        <v>22</v>
      </c>
      <c r="C37" s="8">
        <v>200000</v>
      </c>
      <c r="D37" s="1"/>
      <c r="E37" s="18">
        <f t="shared" si="1"/>
        <v>200000</v>
      </c>
    </row>
    <row r="38" spans="1:5" ht="12.75">
      <c r="A38" s="5">
        <v>3238</v>
      </c>
      <c r="B38" s="1" t="s">
        <v>23</v>
      </c>
      <c r="C38" s="8">
        <v>14300</v>
      </c>
      <c r="D38" s="8">
        <v>220700</v>
      </c>
      <c r="E38" s="18">
        <f t="shared" si="1"/>
        <v>235000</v>
      </c>
    </row>
    <row r="39" spans="1:5" ht="12.75">
      <c r="A39" s="5">
        <v>3239</v>
      </c>
      <c r="B39" s="1" t="s">
        <v>24</v>
      </c>
      <c r="C39" s="8">
        <v>680000</v>
      </c>
      <c r="D39" s="1"/>
      <c r="E39" s="18">
        <f>SUM(C39:D39)</f>
        <v>680000</v>
      </c>
    </row>
    <row r="40" spans="1:5" ht="12.75">
      <c r="A40" s="28">
        <v>3241</v>
      </c>
      <c r="B40" s="29" t="s">
        <v>48</v>
      </c>
      <c r="C40" s="30">
        <v>15000</v>
      </c>
      <c r="E40" s="31">
        <f>SUM(C40:D40)</f>
        <v>15000</v>
      </c>
    </row>
    <row r="41" spans="1:5" ht="12.75">
      <c r="A41" s="5">
        <v>3291</v>
      </c>
      <c r="B41" s="1" t="s">
        <v>25</v>
      </c>
      <c r="C41" s="8">
        <v>58000</v>
      </c>
      <c r="D41" s="1"/>
      <c r="E41" s="18">
        <f t="shared" si="1"/>
        <v>58000</v>
      </c>
    </row>
    <row r="42" spans="1:5" ht="12.75">
      <c r="A42" s="5">
        <v>3292</v>
      </c>
      <c r="B42" s="1" t="s">
        <v>26</v>
      </c>
      <c r="C42" s="8">
        <v>173000</v>
      </c>
      <c r="D42" s="1"/>
      <c r="E42" s="18">
        <f t="shared" si="1"/>
        <v>173000</v>
      </c>
    </row>
    <row r="43" spans="1:5" ht="12.75">
      <c r="A43" s="5">
        <v>3293</v>
      </c>
      <c r="B43" s="1" t="s">
        <v>27</v>
      </c>
      <c r="C43" s="8">
        <v>9000</v>
      </c>
      <c r="D43" s="1"/>
      <c r="E43" s="18">
        <f t="shared" si="1"/>
        <v>9000</v>
      </c>
    </row>
    <row r="44" spans="1:5" ht="12.75">
      <c r="A44" s="5">
        <v>3294</v>
      </c>
      <c r="B44" s="26" t="s">
        <v>49</v>
      </c>
      <c r="C44" s="8">
        <v>54000</v>
      </c>
      <c r="D44" s="1"/>
      <c r="E44" s="18">
        <f t="shared" si="1"/>
        <v>54000</v>
      </c>
    </row>
    <row r="45" spans="1:5" ht="12.75">
      <c r="A45" s="5">
        <v>3299</v>
      </c>
      <c r="B45" s="1" t="s">
        <v>28</v>
      </c>
      <c r="C45" s="8">
        <v>20000</v>
      </c>
      <c r="D45" s="1"/>
      <c r="E45" s="18">
        <f t="shared" si="1"/>
        <v>20000</v>
      </c>
    </row>
    <row r="46" spans="1:5" ht="12.75">
      <c r="A46" s="27">
        <v>34</v>
      </c>
      <c r="B46" s="2" t="s">
        <v>29</v>
      </c>
      <c r="C46" s="11">
        <f>SUM(C47:C50)</f>
        <v>15000</v>
      </c>
      <c r="D46" s="2"/>
      <c r="E46" s="18">
        <f t="shared" si="1"/>
        <v>15000</v>
      </c>
    </row>
    <row r="47" spans="1:5" ht="12.75">
      <c r="A47" s="5">
        <v>342</v>
      </c>
      <c r="B47" s="1" t="s">
        <v>30</v>
      </c>
      <c r="C47" s="8">
        <v>0</v>
      </c>
      <c r="D47" s="1"/>
      <c r="E47" s="18">
        <f t="shared" si="1"/>
        <v>0</v>
      </c>
    </row>
    <row r="48" spans="1:5" ht="12.75">
      <c r="A48" s="5">
        <v>3431</v>
      </c>
      <c r="B48" s="1" t="s">
        <v>31</v>
      </c>
      <c r="C48" s="8">
        <v>15000</v>
      </c>
      <c r="D48" s="1"/>
      <c r="E48" s="18">
        <f t="shared" si="1"/>
        <v>15000</v>
      </c>
    </row>
    <row r="49" spans="1:5" ht="12.75">
      <c r="A49" s="5">
        <v>3433</v>
      </c>
      <c r="B49" s="1" t="s">
        <v>32</v>
      </c>
      <c r="C49" s="8">
        <v>0</v>
      </c>
      <c r="D49" s="1"/>
      <c r="E49" s="18">
        <f t="shared" si="1"/>
        <v>0</v>
      </c>
    </row>
    <row r="50" spans="1:5" ht="12.75">
      <c r="A50" s="5">
        <v>3434</v>
      </c>
      <c r="B50" s="1" t="s">
        <v>33</v>
      </c>
      <c r="C50" s="8">
        <v>0</v>
      </c>
      <c r="D50" s="1"/>
      <c r="E50" s="18">
        <f t="shared" si="1"/>
        <v>0</v>
      </c>
    </row>
    <row r="51" spans="1:5" ht="12.75">
      <c r="A51" s="27">
        <v>38</v>
      </c>
      <c r="B51" s="2" t="s">
        <v>34</v>
      </c>
      <c r="C51" s="11">
        <v>28600</v>
      </c>
      <c r="D51" s="2"/>
      <c r="E51" s="18">
        <f t="shared" si="1"/>
        <v>28600</v>
      </c>
    </row>
    <row r="52" spans="1:5" ht="12.75">
      <c r="A52" s="27">
        <v>4</v>
      </c>
      <c r="B52" s="2" t="s">
        <v>35</v>
      </c>
      <c r="C52" s="11">
        <v>428630</v>
      </c>
      <c r="D52" s="11">
        <v>392000</v>
      </c>
      <c r="E52" s="34">
        <f t="shared" si="1"/>
        <v>820630</v>
      </c>
    </row>
    <row r="53" spans="1:5" ht="12.75">
      <c r="A53" s="36"/>
      <c r="B53" s="37" t="s">
        <v>50</v>
      </c>
      <c r="C53" s="38">
        <v>461514</v>
      </c>
      <c r="D53" s="39"/>
      <c r="E53" s="34"/>
    </row>
    <row r="54" spans="1:5" ht="13.5" thickBot="1">
      <c r="A54" s="6"/>
      <c r="B54" s="7" t="s">
        <v>38</v>
      </c>
      <c r="C54" s="10">
        <f>C18+C52+C53</f>
        <v>29921851</v>
      </c>
      <c r="D54" s="33">
        <f>D18</f>
        <v>1740700</v>
      </c>
      <c r="E54" s="35">
        <f t="shared" si="1"/>
        <v>31662551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Jurić</dc:creator>
  <cp:keywords/>
  <dc:description/>
  <cp:lastModifiedBy>Korisnik</cp:lastModifiedBy>
  <cp:lastPrinted>2020-02-03T08:54:19Z</cp:lastPrinted>
  <dcterms:created xsi:type="dcterms:W3CDTF">2013-01-10T11:34:26Z</dcterms:created>
  <dcterms:modified xsi:type="dcterms:W3CDTF">2020-02-03T08:54:48Z</dcterms:modified>
  <cp:category/>
  <cp:version/>
  <cp:contentType/>
  <cp:contentStatus/>
</cp:coreProperties>
</file>