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zdrav-ustanova" sheetId="1" r:id="rId1"/>
    <sheet name="ZAVOD ZA HITNU MEDICINU" sheetId="2" r:id="rId2"/>
    <sheet name="ZBIRNO (ukupno Županija)" sheetId="3" r:id="rId3"/>
  </sheets>
  <definedNames/>
  <calcPr fullCalcOnLoad="1"/>
</workbook>
</file>

<file path=xl/sharedStrings.xml><?xml version="1.0" encoding="utf-8"?>
<sst xmlns="http://schemas.openxmlformats.org/spreadsheetml/2006/main" count="306" uniqueCount="98">
  <si>
    <t>Račun iz Rač. plana</t>
  </si>
  <si>
    <t xml:space="preserve">INVESTICIJSKO I TEKUĆE ODRŽAVANJE </t>
  </si>
  <si>
    <t>RASHODI POSLOVANJA</t>
  </si>
  <si>
    <t>3224</t>
  </si>
  <si>
    <t>Materijal i dijelovi za tekuće i investicijsko održavanje</t>
  </si>
  <si>
    <t>...</t>
  </si>
  <si>
    <t>Usluge tekućeg i investicijskog održavanja</t>
  </si>
  <si>
    <t>INVESTICIJSKO ULAGANJE</t>
  </si>
  <si>
    <t>RASHODI ZA NABAVU NEFINANCIJSKE IMOVINE</t>
  </si>
  <si>
    <t>41</t>
  </si>
  <si>
    <r>
      <t>Rashodi za nabavu neproizvedene imovine</t>
    </r>
    <r>
      <rPr>
        <sz val="11"/>
        <rFont val="Arial"/>
        <family val="2"/>
      </rPr>
      <t xml:space="preserve"> </t>
    </r>
  </si>
  <si>
    <t>42</t>
  </si>
  <si>
    <t xml:space="preserve">Rashodi za nabavu proizvedene dugotrajne imovine                      </t>
  </si>
  <si>
    <t>421</t>
  </si>
  <si>
    <t xml:space="preserve">Građevinski objekti </t>
  </si>
  <si>
    <t>422</t>
  </si>
  <si>
    <t xml:space="preserve">Postrojenja i oprema </t>
  </si>
  <si>
    <t>…</t>
  </si>
  <si>
    <t>423</t>
  </si>
  <si>
    <t xml:space="preserve">Prijevozna sredstva </t>
  </si>
  <si>
    <t xml:space="preserve">… </t>
  </si>
  <si>
    <t>426</t>
  </si>
  <si>
    <t xml:space="preserve">Nematerijalna proizvedena imovina </t>
  </si>
  <si>
    <t>45</t>
  </si>
  <si>
    <t xml:space="preserve">Rashodi za dodatna ulaganja na nefinancijskoj imovini  </t>
  </si>
  <si>
    <t>451</t>
  </si>
  <si>
    <t>Dodatna ulaganja na građevinskim objektima</t>
  </si>
  <si>
    <t>452</t>
  </si>
  <si>
    <t xml:space="preserve">Dodatna ulaganja na postrojenjima i opremi </t>
  </si>
  <si>
    <t>453</t>
  </si>
  <si>
    <t xml:space="preserve">Dodatna ulaganja na prijevoznim sredstvima </t>
  </si>
  <si>
    <t>INFORMATIZACIJA ZDRAVSTVENE DJELATNOSTI</t>
  </si>
  <si>
    <t xml:space="preserve">Materijal i dijelovi za tekuće i investicijsko održavanje </t>
  </si>
  <si>
    <t>UKUPNO - RASHODI POSLOVANJA</t>
  </si>
  <si>
    <t>UKUPNO - RASHODI ZA NABAVU NEFINAN. IMOVINE</t>
  </si>
  <si>
    <t xml:space="preserve">Rashodi za nabavu proizvedene dugotrajne imovine                                            </t>
  </si>
  <si>
    <t>Ukupno:</t>
  </si>
  <si>
    <r>
      <t xml:space="preserve">UKUPNO </t>
    </r>
    <r>
      <rPr>
        <b/>
        <sz val="14"/>
        <color indexed="12"/>
        <rFont val="Arial"/>
        <family val="2"/>
      </rPr>
      <t>"zdravstvena ustanova"</t>
    </r>
  </si>
  <si>
    <t>2</t>
  </si>
  <si>
    <t>Sastavio:</t>
  </si>
  <si>
    <t>Odgovorna osoba: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</si>
  <si>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</si>
  <si>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</si>
  <si>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</si>
  <si>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</si>
  <si>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</si>
  <si>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</si>
  <si>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</si>
  <si>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</si>
  <si>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</si>
  <si>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</si>
  <si>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4227</t>
  </si>
  <si>
    <t>Uređaji, strojevi i oprema za ostale namjene</t>
  </si>
  <si>
    <r>
      <t xml:space="preserve">SVEUKUPNO </t>
    </r>
    <r>
      <rPr>
        <b/>
        <sz val="14"/>
        <color indexed="12"/>
        <rFont val="Arial"/>
        <family val="2"/>
      </rPr>
      <t xml:space="preserve">(…) županija </t>
    </r>
  </si>
  <si>
    <t>Vrsta ulaganja opisno</t>
  </si>
  <si>
    <t>(…) ŽUPANIJA</t>
  </si>
  <si>
    <t xml:space="preserve">Uređaji, strojevi i oprema za ostale namjene  </t>
  </si>
  <si>
    <r>
      <t>Postrojenja i oprema</t>
    </r>
    <r>
      <rPr>
        <b/>
        <sz val="11"/>
        <rFont val="Arial"/>
        <family val="2"/>
      </rPr>
      <t xml:space="preserve">                                       </t>
    </r>
    <r>
      <rPr>
        <b/>
        <sz val="11"/>
        <color indexed="12"/>
        <rFont val="Arial"/>
        <family val="2"/>
      </rPr>
      <t>(broj komada)</t>
    </r>
  </si>
  <si>
    <t xml:space="preserve">Ukupno: </t>
  </si>
  <si>
    <t>454</t>
  </si>
  <si>
    <t xml:space="preserve">Dodatna ulaganja za ostalu nefinancijsku imovinu </t>
  </si>
  <si>
    <t>4123</t>
  </si>
  <si>
    <t>Licence</t>
  </si>
  <si>
    <t>Računala i računalna oprema</t>
  </si>
  <si>
    <t>Ulaganja u računalne programe</t>
  </si>
  <si>
    <t>4262</t>
  </si>
  <si>
    <r>
      <t xml:space="preserve">Računala i računalna oprema                       </t>
    </r>
    <r>
      <rPr>
        <b/>
        <sz val="11"/>
        <rFont val="Arial"/>
        <family val="2"/>
      </rPr>
      <t>(broj komada)</t>
    </r>
  </si>
  <si>
    <t>Računalne usluge</t>
  </si>
  <si>
    <t>Auto gume</t>
  </si>
  <si>
    <t>Službena, radna i zaštitna odjeća i obuća</t>
  </si>
  <si>
    <t>ZAVOD ZA HITNU MEDICINU</t>
  </si>
  <si>
    <r>
      <t xml:space="preserve">Vrsta ulaganja opisno
</t>
    </r>
    <r>
      <rPr>
        <b/>
        <sz val="11"/>
        <color indexed="12"/>
        <rFont val="Arial"/>
        <family val="2"/>
      </rPr>
      <t>(sadržaj investicije, odjel, lokacija)</t>
    </r>
  </si>
  <si>
    <t>DEC 2018. (zdravstvo) - Popis prioriteta za 2018. godinu</t>
  </si>
  <si>
    <t>Plan 2018.</t>
  </si>
  <si>
    <t>ŠIBENSKO-KNINSKA ŽUPANIJA</t>
  </si>
  <si>
    <t>DOM ZDRAVLJA ŠIBENIK</t>
  </si>
  <si>
    <t>Tekuće i investicijsko održavanje vozila, postrojenja i opreme, te nastavak održavanjai rekonstrukcijaordinacija u Domu zdravlja (podrum, prizemlje, I,II,III kat), upravnoj zgradi, prostoru Domu zdravlja u poliklinici i svim ostalim dislociranim ordinacijama Doma zdravlja, te daljnja rekonstrukcija u dječjem dispanzeru (krov, prozori i ostalo)</t>
  </si>
  <si>
    <t>Usluge tekućeg i investicijskog održavanja navedenih građevinskih objekata</t>
  </si>
  <si>
    <t>Usluge tekućeg i investicijskog održavanja postrojenja i opreme (medicinske i nemedicinske)</t>
  </si>
  <si>
    <t xml:space="preserve">Usluge tekućeg i investicijskog održavanja prijevoznih sredstava </t>
  </si>
  <si>
    <t>32321</t>
  </si>
  <si>
    <t>32322</t>
  </si>
  <si>
    <t>32323</t>
  </si>
  <si>
    <t>42212</t>
  </si>
  <si>
    <t>42231</t>
  </si>
  <si>
    <t xml:space="preserve">Klima uređaji za upravnu zgradu i ordinacije DZŠ (5 kom) </t>
  </si>
  <si>
    <t>42331</t>
  </si>
  <si>
    <t xml:space="preserve">Usluge tekućeg i investicijskog održavanja računalne opreme i računalnih programa u upravnoj zgradi i ordinacijama DZŠ </t>
  </si>
  <si>
    <t>32389</t>
  </si>
  <si>
    <t>Računala (5 kom) za ordinacije obiteljske/dentalne medicine</t>
  </si>
  <si>
    <t>Pisači (3 kom) za ordinacije obiteljske/dentalne medicine</t>
  </si>
  <si>
    <r>
      <t xml:space="preserve">UKUPNO </t>
    </r>
    <r>
      <rPr>
        <b/>
        <sz val="14"/>
        <color indexed="12"/>
        <rFont val="Arial"/>
        <family val="2"/>
      </rPr>
      <t>DOM ZDRAVLJA ŠIBENIK</t>
    </r>
  </si>
  <si>
    <t>Ravnatelj:</t>
  </si>
  <si>
    <t>Joško Jurić, dipl.oec.</t>
  </si>
  <si>
    <t>Antonia Nimac</t>
  </si>
  <si>
    <t>Uredski namještaj za upravnu zgradu u Šibeniku i ordinacije primarne zdravstvene zaštite (radni stol - 5 kom, ormari razni: garderobni, za lijekove, vitrine i sl. - 10 kom, stolice razne: uredske stolice, daktilostolice, stolice za pacijente, stolice za čekaonicu, po potrebi  - 10 kom)</t>
  </si>
  <si>
    <t>Kombi vozilo za sanitetski prijevoz (2 kom)</t>
  </si>
  <si>
    <t>Šibenik, veljača 2018.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</si>
</sst>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</numFmts>
  <fonts count="50">
    <font>
      <sz val="10"/>
      <name val="Arial"/>
      <family val="0"/>
    </font>
    <font>
      <b/>
      <sz val="11"/>
      <name val="Arial"/>
      <family val="2"/>
    </font>
    <font>
      <b/>
      <i/>
      <sz val="11"/>
      <color indexed="16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color indexed="16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1"/>
      <color indexed="16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50" applyNumberFormat="1" applyFont="1" applyFill="1" applyBorder="1" applyAlignment="1">
      <alignment horizontal="left" vertical="center" wrapText="1"/>
      <protection/>
    </xf>
    <xf numFmtId="4" fontId="6" fillId="0" borderId="0" xfId="0" applyNumberFormat="1" applyFont="1" applyBorder="1" applyAlignment="1">
      <alignment horizontal="right" vertical="center"/>
    </xf>
    <xf numFmtId="0" fontId="4" fillId="34" borderId="12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left" vertical="center" wrapText="1"/>
    </xf>
    <xf numFmtId="4" fontId="1" fillId="35" borderId="11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left" vertical="center"/>
    </xf>
    <xf numFmtId="49" fontId="9" fillId="0" borderId="14" xfId="50" applyNumberFormat="1" applyFont="1" applyFill="1" applyBorder="1" applyAlignment="1">
      <alignment horizontal="left" vertical="center" wrapText="1"/>
      <protection/>
    </xf>
    <xf numFmtId="4" fontId="6" fillId="33" borderId="15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left" vertical="center"/>
    </xf>
    <xf numFmtId="4" fontId="6" fillId="33" borderId="17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1" fillId="35" borderId="11" xfId="50" applyFont="1" applyFill="1" applyBorder="1" applyAlignment="1">
      <alignment horizontal="center" vertical="center"/>
      <protection/>
    </xf>
    <xf numFmtId="4" fontId="1" fillId="33" borderId="15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49" fontId="6" fillId="33" borderId="18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>
      <alignment horizontal="center" vertical="center" shrinkToFit="1"/>
    </xf>
    <xf numFmtId="0" fontId="1" fillId="35" borderId="18" xfId="0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right" vertical="center"/>
    </xf>
    <xf numFmtId="0" fontId="1" fillId="36" borderId="12" xfId="0" applyFont="1" applyFill="1" applyBorder="1" applyAlignment="1">
      <alignment horizontal="left" vertical="center"/>
    </xf>
    <xf numFmtId="49" fontId="5" fillId="36" borderId="10" xfId="0" applyNumberFormat="1" applyFont="1" applyFill="1" applyBorder="1" applyAlignment="1">
      <alignment horizontal="left" vertical="center" shrinkToFit="1"/>
    </xf>
    <xf numFmtId="4" fontId="1" fillId="36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right" vertical="center"/>
    </xf>
    <xf numFmtId="4" fontId="10" fillId="33" borderId="18" xfId="0" applyNumberFormat="1" applyFont="1" applyFill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6" fillId="37" borderId="14" xfId="0" applyFont="1" applyFill="1" applyBorder="1" applyAlignment="1">
      <alignment horizontal="left" vertical="center"/>
    </xf>
    <xf numFmtId="49" fontId="1" fillId="37" borderId="1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9" fontId="12" fillId="37" borderId="10" xfId="0" applyNumberFormat="1" applyFont="1" applyFill="1" applyBorder="1" applyAlignment="1">
      <alignment horizontal="left" vertical="center" shrinkToFit="1"/>
    </xf>
    <xf numFmtId="0" fontId="13" fillId="33" borderId="12" xfId="0" applyFont="1" applyFill="1" applyBorder="1" applyAlignment="1">
      <alignment horizontal="left" vertical="center"/>
    </xf>
    <xf numFmtId="4" fontId="6" fillId="37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" fontId="11" fillId="36" borderId="15" xfId="0" applyNumberFormat="1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4" fontId="4" fillId="36" borderId="17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Alignment="1">
      <alignment horizontal="left" vertical="center"/>
    </xf>
    <xf numFmtId="49" fontId="1" fillId="36" borderId="21" xfId="0" applyNumberFormat="1" applyFont="1" applyFill="1" applyBorder="1" applyAlignment="1">
      <alignment horizontal="center" vertical="center" wrapText="1"/>
    </xf>
    <xf numFmtId="1" fontId="11" fillId="36" borderId="14" xfId="0" applyNumberFormat="1" applyFont="1" applyFill="1" applyBorder="1" applyAlignment="1">
      <alignment horizontal="center" vertical="center" wrapText="1"/>
    </xf>
    <xf numFmtId="49" fontId="6" fillId="0" borderId="21" xfId="50" applyNumberFormat="1" applyFont="1" applyFill="1" applyBorder="1" applyAlignment="1">
      <alignment horizontal="left" vertical="center" wrapText="1"/>
      <protection/>
    </xf>
    <xf numFmtId="49" fontId="6" fillId="0" borderId="12" xfId="50" applyNumberFormat="1" applyFont="1" applyFill="1" applyBorder="1" applyAlignment="1">
      <alignment horizontal="left" vertical="center" wrapText="1"/>
      <protection/>
    </xf>
    <xf numFmtId="49" fontId="1" fillId="35" borderId="12" xfId="50" applyNumberFormat="1" applyFont="1" applyFill="1" applyBorder="1" applyAlignment="1">
      <alignment horizontal="left" vertical="center" wrapText="1"/>
      <protection/>
    </xf>
    <xf numFmtId="49" fontId="1" fillId="0" borderId="14" xfId="50" applyNumberFormat="1" applyFont="1" applyFill="1" applyBorder="1" applyAlignment="1">
      <alignment horizontal="left" vertical="center" wrapText="1"/>
      <protection/>
    </xf>
    <xf numFmtId="49" fontId="1" fillId="0" borderId="12" xfId="50" applyNumberFormat="1" applyFont="1" applyFill="1" applyBorder="1" applyAlignment="1">
      <alignment horizontal="left" vertical="center" wrapText="1"/>
      <protection/>
    </xf>
    <xf numFmtId="49" fontId="2" fillId="0" borderId="22" xfId="50" applyNumberFormat="1" applyFont="1" applyFill="1" applyBorder="1" applyAlignment="1">
      <alignment horizontal="left" vertical="center" wrapText="1"/>
      <protection/>
    </xf>
    <xf numFmtId="49" fontId="1" fillId="35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4" xfId="50" applyNumberFormat="1" applyFont="1" applyFill="1" applyBorder="1" applyAlignment="1">
      <alignment horizontal="left" vertical="center" wrapText="1"/>
      <protection/>
    </xf>
    <xf numFmtId="49" fontId="10" fillId="0" borderId="22" xfId="50" applyNumberFormat="1" applyFont="1" applyFill="1" applyBorder="1" applyAlignment="1">
      <alignment horizontal="left" vertical="center" wrapText="1"/>
      <protection/>
    </xf>
    <xf numFmtId="49" fontId="10" fillId="0" borderId="12" xfId="50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9" fontId="14" fillId="33" borderId="16" xfId="0" applyNumberFormat="1" applyFont="1" applyFill="1" applyBorder="1" applyAlignment="1">
      <alignment horizontal="right" vertical="center"/>
    </xf>
    <xf numFmtId="49" fontId="14" fillId="33" borderId="18" xfId="0" applyNumberFormat="1" applyFont="1" applyFill="1" applyBorder="1" applyAlignment="1">
      <alignment horizontal="right" vertical="center"/>
    </xf>
    <xf numFmtId="4" fontId="2" fillId="33" borderId="23" xfId="0" applyNumberFormat="1" applyFont="1" applyFill="1" applyBorder="1" applyAlignment="1">
      <alignment horizontal="right" vertical="center"/>
    </xf>
    <xf numFmtId="0" fontId="15" fillId="33" borderId="12" xfId="0" applyFont="1" applyFill="1" applyBorder="1" applyAlignment="1">
      <alignment horizontal="left" vertical="center"/>
    </xf>
    <xf numFmtId="49" fontId="12" fillId="37" borderId="10" xfId="0" applyNumberFormat="1" applyFont="1" applyFill="1" applyBorder="1" applyAlignment="1">
      <alignment horizontal="left" vertical="center"/>
    </xf>
    <xf numFmtId="4" fontId="2" fillId="37" borderId="23" xfId="0" applyNumberFormat="1" applyFont="1" applyFill="1" applyBorder="1" applyAlignment="1">
      <alignment horizontal="right" vertical="center"/>
    </xf>
    <xf numFmtId="49" fontId="6" fillId="33" borderId="16" xfId="0" applyNumberFormat="1" applyFont="1" applyFill="1" applyBorder="1" applyAlignment="1">
      <alignment horizontal="right" vertical="center"/>
    </xf>
    <xf numFmtId="49" fontId="6" fillId="33" borderId="18" xfId="0" applyNumberFormat="1" applyFont="1" applyFill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4" fontId="6" fillId="37" borderId="23" xfId="0" applyNumberFormat="1" applyFont="1" applyFill="1" applyBorder="1" applyAlignment="1">
      <alignment horizontal="right" vertical="center"/>
    </xf>
    <xf numFmtId="49" fontId="1" fillId="37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9" fillId="0" borderId="14" xfId="50" applyNumberFormat="1" applyFont="1" applyFill="1" applyBorder="1" applyAlignment="1">
      <alignment horizontal="left" vertical="center" wrapText="1"/>
      <protection/>
    </xf>
    <xf numFmtId="49" fontId="6" fillId="33" borderId="16" xfId="0" applyNumberFormat="1" applyFont="1" applyFill="1" applyBorder="1" applyAlignment="1">
      <alignment horizontal="left" vertical="center"/>
    </xf>
    <xf numFmtId="49" fontId="6" fillId="0" borderId="21" xfId="50" applyNumberFormat="1" applyFont="1" applyFill="1" applyBorder="1" applyAlignment="1">
      <alignment horizontal="left" vertical="center" wrapText="1"/>
      <protection/>
    </xf>
    <xf numFmtId="49" fontId="6" fillId="0" borderId="12" xfId="50" applyNumberFormat="1" applyFont="1" applyFill="1" applyBorder="1" applyAlignment="1">
      <alignment horizontal="left" vertical="center" wrapText="1"/>
      <protection/>
    </xf>
    <xf numFmtId="49" fontId="9" fillId="0" borderId="14" xfId="0" applyNumberFormat="1" applyFont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/>
    </xf>
    <xf numFmtId="49" fontId="6" fillId="38" borderId="16" xfId="0" applyNumberFormat="1" applyFont="1" applyFill="1" applyBorder="1" applyAlignment="1">
      <alignment horizontal="left" vertical="center"/>
    </xf>
    <xf numFmtId="49" fontId="6" fillId="0" borderId="17" xfId="50" applyNumberFormat="1" applyFont="1" applyFill="1" applyBorder="1" applyAlignment="1">
      <alignment horizontal="left" vertical="center" wrapText="1"/>
      <protection/>
    </xf>
    <xf numFmtId="49" fontId="6" fillId="0" borderId="18" xfId="50" applyNumberFormat="1" applyFont="1" applyFill="1" applyBorder="1" applyAlignment="1">
      <alignment horizontal="left" vertical="center" wrapText="1"/>
      <protection/>
    </xf>
    <xf numFmtId="4" fontId="6" fillId="33" borderId="18" xfId="0" applyNumberFormat="1" applyFont="1" applyFill="1" applyBorder="1" applyAlignment="1">
      <alignment horizontal="right" vertical="center"/>
    </xf>
    <xf numFmtId="49" fontId="6" fillId="39" borderId="16" xfId="0" applyNumberFormat="1" applyFont="1" applyFill="1" applyBorder="1" applyAlignment="1">
      <alignment horizontal="left" vertical="center"/>
    </xf>
    <xf numFmtId="49" fontId="1" fillId="39" borderId="11" xfId="0" applyNumberFormat="1" applyFont="1" applyFill="1" applyBorder="1" applyAlignment="1">
      <alignment horizontal="left" vertical="center"/>
    </xf>
    <xf numFmtId="49" fontId="6" fillId="0" borderId="11" xfId="50" applyNumberFormat="1" applyFont="1" applyFill="1" applyBorder="1" applyAlignment="1">
      <alignment horizontal="left" vertical="center" wrapText="1"/>
      <protection/>
    </xf>
    <xf numFmtId="49" fontId="6" fillId="33" borderId="23" xfId="0" applyNumberFormat="1" applyFont="1" applyFill="1" applyBorder="1" applyAlignment="1">
      <alignment horizontal="right" vertical="center"/>
    </xf>
    <xf numFmtId="164" fontId="6" fillId="0" borderId="11" xfId="50" applyNumberFormat="1" applyFont="1" applyFill="1" applyBorder="1" applyAlignment="1">
      <alignment horizontal="left" vertical="center" wrapText="1"/>
      <protection/>
    </xf>
    <xf numFmtId="49" fontId="6" fillId="0" borderId="11" xfId="50" applyNumberFormat="1" applyFont="1" applyFill="1" applyBorder="1" applyAlignment="1">
      <alignment horizontal="left" vertical="center" wrapText="1"/>
      <protection/>
    </xf>
    <xf numFmtId="49" fontId="6" fillId="33" borderId="11" xfId="0" applyNumberFormat="1" applyFont="1" applyFill="1" applyBorder="1" applyAlignment="1">
      <alignment horizontal="righ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2037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1426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1426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1426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1502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15020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15020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94</xdr:row>
      <xdr:rowOff>0</xdr:rowOff>
    </xdr:from>
    <xdr:to>
      <xdr:col>1</xdr:col>
      <xdr:colOff>1952625</xdr:colOff>
      <xdr:row>94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20373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94</xdr:row>
      <xdr:rowOff>0</xdr:rowOff>
    </xdr:from>
    <xdr:to>
      <xdr:col>1</xdr:col>
      <xdr:colOff>2219325</xdr:colOff>
      <xdr:row>94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20373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94</xdr:row>
      <xdr:rowOff>0</xdr:rowOff>
    </xdr:from>
    <xdr:to>
      <xdr:col>1</xdr:col>
      <xdr:colOff>2247900</xdr:colOff>
      <xdr:row>94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20373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71</xdr:row>
      <xdr:rowOff>0</xdr:rowOff>
    </xdr:from>
    <xdr:to>
      <xdr:col>2</xdr:col>
      <xdr:colOff>0</xdr:colOff>
      <xdr:row>71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98</xdr:row>
      <xdr:rowOff>0</xdr:rowOff>
    </xdr:from>
    <xdr:to>
      <xdr:col>2</xdr:col>
      <xdr:colOff>0</xdr:colOff>
      <xdr:row>98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1881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67</xdr:row>
      <xdr:rowOff>0</xdr:rowOff>
    </xdr:from>
    <xdr:to>
      <xdr:col>1</xdr:col>
      <xdr:colOff>1952625</xdr:colOff>
      <xdr:row>67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12887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1</xdr:col>
      <xdr:colOff>2219325</xdr:colOff>
      <xdr:row>67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128873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67</xdr:row>
      <xdr:rowOff>0</xdr:rowOff>
    </xdr:from>
    <xdr:to>
      <xdr:col>1</xdr:col>
      <xdr:colOff>2247900</xdr:colOff>
      <xdr:row>67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12887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13639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13639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13639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18811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18811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18811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257550" y="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219450" y="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71500" y="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323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314450" y="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53377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76475" y="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0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0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2194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323975" y="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314450" y="0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35337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1704975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276475" y="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36" name="Line 36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37" name="Line 37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6" name="Line 46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5" name="Line 65"/>
        <xdr:cNvSpPr>
          <a:spLocks/>
        </xdr:cNvSpPr>
      </xdr:nvSpPr>
      <xdr:spPr>
        <a:xfrm>
          <a:off x="457200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33</xdr:row>
      <xdr:rowOff>0</xdr:rowOff>
    </xdr:from>
    <xdr:to>
      <xdr:col>1</xdr:col>
      <xdr:colOff>1952625</xdr:colOff>
      <xdr:row>33</xdr:row>
      <xdr:rowOff>0</xdr:rowOff>
    </xdr:to>
    <xdr:sp>
      <xdr:nvSpPr>
        <xdr:cNvPr id="66" name="Line 66"/>
        <xdr:cNvSpPr>
          <a:spLocks/>
        </xdr:cNvSpPr>
      </xdr:nvSpPr>
      <xdr:spPr>
        <a:xfrm>
          <a:off x="762000" y="648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0</xdr:rowOff>
    </xdr:from>
    <xdr:to>
      <xdr:col>1</xdr:col>
      <xdr:colOff>2219325</xdr:colOff>
      <xdr:row>33</xdr:row>
      <xdr:rowOff>0</xdr:rowOff>
    </xdr:to>
    <xdr:sp>
      <xdr:nvSpPr>
        <xdr:cNvPr id="67" name="Line 67"/>
        <xdr:cNvSpPr>
          <a:spLocks/>
        </xdr:cNvSpPr>
      </xdr:nvSpPr>
      <xdr:spPr>
        <a:xfrm>
          <a:off x="1076325" y="6486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33</xdr:row>
      <xdr:rowOff>0</xdr:rowOff>
    </xdr:from>
    <xdr:to>
      <xdr:col>1</xdr:col>
      <xdr:colOff>2247900</xdr:colOff>
      <xdr:row>33</xdr:row>
      <xdr:rowOff>0</xdr:rowOff>
    </xdr:to>
    <xdr:sp>
      <xdr:nvSpPr>
        <xdr:cNvPr id="68" name="Line 68"/>
        <xdr:cNvSpPr>
          <a:spLocks/>
        </xdr:cNvSpPr>
      </xdr:nvSpPr>
      <xdr:spPr>
        <a:xfrm>
          <a:off x="1047750" y="6486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720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1</xdr:col>
      <xdr:colOff>1952625</xdr:colOff>
      <xdr:row>48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000" y="939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48</xdr:row>
      <xdr:rowOff>0</xdr:rowOff>
    </xdr:from>
    <xdr:to>
      <xdr:col>1</xdr:col>
      <xdr:colOff>2219325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76325" y="9391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0</xdr:rowOff>
    </xdr:from>
    <xdr:to>
      <xdr:col>1</xdr:col>
      <xdr:colOff>2247900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47750" y="9391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7200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48</xdr:row>
      <xdr:rowOff>0</xdr:rowOff>
    </xdr:from>
    <xdr:to>
      <xdr:col>1</xdr:col>
      <xdr:colOff>1952625</xdr:colOff>
      <xdr:row>48</xdr:row>
      <xdr:rowOff>0</xdr:rowOff>
    </xdr:to>
    <xdr:sp>
      <xdr:nvSpPr>
        <xdr:cNvPr id="166" name="Line 166"/>
        <xdr:cNvSpPr>
          <a:spLocks/>
        </xdr:cNvSpPr>
      </xdr:nvSpPr>
      <xdr:spPr>
        <a:xfrm>
          <a:off x="762000" y="939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48</xdr:row>
      <xdr:rowOff>0</xdr:rowOff>
    </xdr:from>
    <xdr:to>
      <xdr:col>1</xdr:col>
      <xdr:colOff>2219325</xdr:colOff>
      <xdr:row>48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76325" y="9391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48</xdr:row>
      <xdr:rowOff>0</xdr:rowOff>
    </xdr:from>
    <xdr:to>
      <xdr:col>1</xdr:col>
      <xdr:colOff>2247900</xdr:colOff>
      <xdr:row>48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47750" y="9391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457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0</xdr:rowOff>
    </xdr:from>
    <xdr:to>
      <xdr:col>1</xdr:col>
      <xdr:colOff>1952625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762000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1</xdr:col>
      <xdr:colOff>2219325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10763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2247900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10477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324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3149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721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314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3244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32447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3149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721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72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721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72125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72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721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5721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5721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5721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572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="110" zoomScaleNormal="110" zoomScalePageLayoutView="0" workbookViewId="0" topLeftCell="A79">
      <selection activeCell="G95" sqref="G95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72</v>
      </c>
    </row>
    <row r="3" spans="1:3" ht="18.75">
      <c r="A3" s="80" t="s">
        <v>74</v>
      </c>
      <c r="B3" s="1"/>
      <c r="C3" s="79"/>
    </row>
    <row r="4" spans="1:3" ht="15">
      <c r="A4" s="3"/>
      <c r="B4" s="4"/>
      <c r="C4" s="5"/>
    </row>
    <row r="5" spans="1:3" ht="18.75" thickBot="1">
      <c r="A5" s="81" t="s">
        <v>75</v>
      </c>
      <c r="B5" s="52"/>
      <c r="C5" s="82"/>
    </row>
    <row r="6" spans="1:3" ht="34.5" thickTop="1">
      <c r="A6" s="57" t="s">
        <v>0</v>
      </c>
      <c r="B6" s="60" t="s">
        <v>71</v>
      </c>
      <c r="C6" s="58" t="s">
        <v>73</v>
      </c>
    </row>
    <row r="7" spans="1:3" ht="11.25" customHeight="1" thickBot="1">
      <c r="A7" s="56">
        <v>1</v>
      </c>
      <c r="B7" s="61" t="s">
        <v>38</v>
      </c>
      <c r="C7" s="56">
        <v>3</v>
      </c>
    </row>
    <row r="8" spans="1:3" ht="15" thickTop="1">
      <c r="A8" s="6"/>
      <c r="B8" s="7"/>
      <c r="C8" s="8"/>
    </row>
    <row r="9" spans="1:3" ht="15.75">
      <c r="A9" s="9"/>
      <c r="B9" s="10" t="s">
        <v>1</v>
      </c>
      <c r="C9" s="11">
        <f>C10</f>
        <v>920000</v>
      </c>
    </row>
    <row r="10" spans="1:3" ht="15">
      <c r="A10" s="12">
        <v>3</v>
      </c>
      <c r="B10" s="13" t="s">
        <v>2</v>
      </c>
      <c r="C10" s="14">
        <f>SUM(C11+C14)</f>
        <v>920000</v>
      </c>
    </row>
    <row r="11" spans="1:3" ht="15.75" thickBot="1">
      <c r="A11" s="15" t="s">
        <v>3</v>
      </c>
      <c r="B11" s="16" t="s">
        <v>4</v>
      </c>
      <c r="C11" s="17">
        <f>SUM(C12:C13)</f>
        <v>0</v>
      </c>
    </row>
    <row r="12" spans="1:3" ht="15" thickTop="1">
      <c r="A12" s="31"/>
      <c r="B12" s="62" t="s">
        <v>5</v>
      </c>
      <c r="C12" s="19"/>
    </row>
    <row r="13" spans="1:3" ht="14.25">
      <c r="A13" s="32"/>
      <c r="B13" s="63" t="s">
        <v>5</v>
      </c>
      <c r="C13" s="20"/>
    </row>
    <row r="14" spans="1:3" ht="15.75" thickBot="1">
      <c r="A14" s="21">
        <v>3232</v>
      </c>
      <c r="B14" s="22" t="s">
        <v>6</v>
      </c>
      <c r="C14" s="17">
        <f>SUM(C15:C18)</f>
        <v>920000</v>
      </c>
    </row>
    <row r="15" spans="1:3" ht="85.5" customHeight="1" thickTop="1">
      <c r="A15" s="31"/>
      <c r="B15" s="62" t="s">
        <v>76</v>
      </c>
      <c r="C15" s="19"/>
    </row>
    <row r="16" spans="1:3" ht="28.5">
      <c r="A16" s="108" t="s">
        <v>80</v>
      </c>
      <c r="B16" s="104" t="s">
        <v>77</v>
      </c>
      <c r="C16" s="20">
        <v>340000</v>
      </c>
    </row>
    <row r="17" spans="1:3" ht="28.5">
      <c r="A17" s="32" t="s">
        <v>81</v>
      </c>
      <c r="B17" s="104" t="s">
        <v>78</v>
      </c>
      <c r="C17" s="20">
        <v>80000</v>
      </c>
    </row>
    <row r="18" spans="1:3" ht="28.5">
      <c r="A18" s="105" t="s">
        <v>82</v>
      </c>
      <c r="B18" s="104" t="s">
        <v>79</v>
      </c>
      <c r="C18" s="20">
        <v>500000</v>
      </c>
    </row>
    <row r="19" spans="1:3" ht="14.25">
      <c r="A19" s="24"/>
      <c r="B19" s="25"/>
      <c r="C19" s="8"/>
    </row>
    <row r="20" spans="1:3" ht="15.75">
      <c r="A20" s="9"/>
      <c r="B20" s="10" t="s">
        <v>7</v>
      </c>
      <c r="C20" s="11">
        <f>C21</f>
        <v>685000</v>
      </c>
    </row>
    <row r="21" spans="1:3" ht="15">
      <c r="A21" s="26">
        <v>4</v>
      </c>
      <c r="B21" s="64" t="s">
        <v>8</v>
      </c>
      <c r="C21" s="14">
        <f>SUM(C22+C25+C54)</f>
        <v>685000</v>
      </c>
    </row>
    <row r="22" spans="1:3" ht="15.75" thickBot="1">
      <c r="A22" s="15" t="s">
        <v>9</v>
      </c>
      <c r="B22" s="65" t="s">
        <v>10</v>
      </c>
      <c r="C22" s="27">
        <f>SUM(C23:C24)</f>
        <v>0</v>
      </c>
    </row>
    <row r="23" spans="1:3" ht="15" thickTop="1">
      <c r="A23" s="31"/>
      <c r="B23" s="62" t="s">
        <v>5</v>
      </c>
      <c r="C23" s="19"/>
    </row>
    <row r="24" spans="1:3" ht="14.25">
      <c r="A24" s="32"/>
      <c r="B24" s="63" t="s">
        <v>5</v>
      </c>
      <c r="C24" s="20"/>
    </row>
    <row r="25" spans="1:3" ht="15">
      <c r="A25" s="28" t="s">
        <v>11</v>
      </c>
      <c r="B25" s="66" t="s">
        <v>12</v>
      </c>
      <c r="C25" s="29">
        <f>SUM(C26+C29+C48+C51)</f>
        <v>685000</v>
      </c>
    </row>
    <row r="26" spans="1:3" ht="15.75" thickBot="1">
      <c r="A26" s="30" t="s">
        <v>13</v>
      </c>
      <c r="B26" s="16" t="s">
        <v>14</v>
      </c>
      <c r="C26" s="17">
        <f>SUM(C27:C28)</f>
        <v>0</v>
      </c>
    </row>
    <row r="27" spans="1:3" ht="15" thickTop="1">
      <c r="A27" s="31"/>
      <c r="B27" s="62" t="s">
        <v>5</v>
      </c>
      <c r="C27" s="19"/>
    </row>
    <row r="28" spans="1:3" ht="14.25">
      <c r="A28" s="32"/>
      <c r="B28" s="63" t="s">
        <v>5</v>
      </c>
      <c r="C28" s="20"/>
    </row>
    <row r="29" spans="1:3" ht="15.75" thickBot="1">
      <c r="A29" s="30" t="s">
        <v>15</v>
      </c>
      <c r="B29" s="16" t="s">
        <v>57</v>
      </c>
      <c r="C29" s="17">
        <f>C30+C33+C36+C39+C42+C45</f>
        <v>35000</v>
      </c>
    </row>
    <row r="30" spans="1:3" ht="15" thickTop="1">
      <c r="A30" s="77" t="s">
        <v>41</v>
      </c>
      <c r="B30" s="67" t="s">
        <v>42</v>
      </c>
      <c r="C30" s="2">
        <f>SUM(C31:C32)</f>
        <v>20000</v>
      </c>
    </row>
    <row r="31" spans="1:3" ht="71.25">
      <c r="A31" s="83" t="s">
        <v>83</v>
      </c>
      <c r="B31" s="106" t="s">
        <v>95</v>
      </c>
      <c r="C31" s="20">
        <v>20000</v>
      </c>
    </row>
    <row r="32" spans="1:3" ht="14.25">
      <c r="A32" s="83"/>
      <c r="B32" s="63" t="s">
        <v>17</v>
      </c>
      <c r="C32" s="20"/>
    </row>
    <row r="33" spans="1:3" ht="14.25">
      <c r="A33" s="77" t="s">
        <v>43</v>
      </c>
      <c r="B33" s="67" t="s">
        <v>44</v>
      </c>
      <c r="C33" s="2">
        <f>SUM(C34:C35)</f>
        <v>0</v>
      </c>
    </row>
    <row r="34" spans="1:3" ht="14.25">
      <c r="A34" s="83"/>
      <c r="B34" s="63" t="s">
        <v>17</v>
      </c>
      <c r="C34" s="20"/>
    </row>
    <row r="35" spans="1:3" ht="14.25">
      <c r="A35" s="83"/>
      <c r="B35" s="63" t="s">
        <v>17</v>
      </c>
      <c r="C35" s="20"/>
    </row>
    <row r="36" spans="1:3" ht="14.25">
      <c r="A36" s="77" t="s">
        <v>45</v>
      </c>
      <c r="B36" s="67" t="s">
        <v>46</v>
      </c>
      <c r="C36" s="2">
        <f>SUM(C37:C38)</f>
        <v>15000</v>
      </c>
    </row>
    <row r="37" spans="1:3" ht="14.25">
      <c r="A37" s="83" t="s">
        <v>84</v>
      </c>
      <c r="B37" s="107" t="s">
        <v>85</v>
      </c>
      <c r="C37" s="20">
        <v>15000</v>
      </c>
    </row>
    <row r="38" spans="1:3" ht="14.25">
      <c r="A38" s="83"/>
      <c r="B38" s="63" t="s">
        <v>17</v>
      </c>
      <c r="C38" s="20"/>
    </row>
    <row r="39" spans="1:3" ht="14.25">
      <c r="A39" s="77" t="s">
        <v>47</v>
      </c>
      <c r="B39" s="67" t="s">
        <v>48</v>
      </c>
      <c r="C39" s="2">
        <f>SUM(C40:C41)</f>
        <v>0</v>
      </c>
    </row>
    <row r="40" spans="1:3" ht="14.25">
      <c r="A40" s="83"/>
      <c r="B40" s="63" t="s">
        <v>17</v>
      </c>
      <c r="C40" s="20"/>
    </row>
    <row r="41" spans="1:3" ht="14.25">
      <c r="A41" s="83"/>
      <c r="B41" s="63" t="s">
        <v>17</v>
      </c>
      <c r="C41" s="20"/>
    </row>
    <row r="42" spans="1:3" ht="14.25">
      <c r="A42" s="77" t="s">
        <v>49</v>
      </c>
      <c r="B42" s="67" t="s">
        <v>50</v>
      </c>
      <c r="C42" s="2">
        <f>SUM(C43:C44)</f>
        <v>0</v>
      </c>
    </row>
    <row r="43" spans="1:3" ht="14.25">
      <c r="A43" s="83"/>
      <c r="B43" s="63" t="s">
        <v>17</v>
      </c>
      <c r="C43" s="20"/>
    </row>
    <row r="44" spans="1:3" ht="14.25">
      <c r="A44" s="83"/>
      <c r="B44" s="63" t="s">
        <v>17</v>
      </c>
      <c r="C44" s="20"/>
    </row>
    <row r="45" spans="1:3" ht="14.25">
      <c r="A45" s="77" t="s">
        <v>51</v>
      </c>
      <c r="B45" s="67" t="s">
        <v>56</v>
      </c>
      <c r="C45" s="2">
        <f>SUM(C46:C47)</f>
        <v>0</v>
      </c>
    </row>
    <row r="46" spans="1:3" ht="14.25">
      <c r="A46" s="83"/>
      <c r="B46" s="63" t="s">
        <v>17</v>
      </c>
      <c r="C46" s="20"/>
    </row>
    <row r="47" spans="1:3" ht="14.25">
      <c r="A47" s="84"/>
      <c r="B47" s="63" t="s">
        <v>20</v>
      </c>
      <c r="C47" s="20"/>
    </row>
    <row r="48" spans="1:3" ht="15.75" thickBot="1">
      <c r="A48" s="30" t="s">
        <v>18</v>
      </c>
      <c r="B48" s="16" t="s">
        <v>19</v>
      </c>
      <c r="C48" s="17">
        <f>SUM(C49:C50)</f>
        <v>650000</v>
      </c>
    </row>
    <row r="49" spans="1:3" ht="15" thickTop="1">
      <c r="A49" s="31" t="s">
        <v>86</v>
      </c>
      <c r="B49" s="99" t="s">
        <v>96</v>
      </c>
      <c r="C49" s="19">
        <v>650000</v>
      </c>
    </row>
    <row r="50" spans="1:3" ht="14.25">
      <c r="A50" s="32"/>
      <c r="B50" s="63" t="s">
        <v>20</v>
      </c>
      <c r="C50" s="20"/>
    </row>
    <row r="51" spans="1:3" ht="15.75" thickBot="1">
      <c r="A51" s="30" t="s">
        <v>21</v>
      </c>
      <c r="B51" s="16" t="s">
        <v>22</v>
      </c>
      <c r="C51" s="17">
        <f>SUM(C52:C53)</f>
        <v>0</v>
      </c>
    </row>
    <row r="52" spans="1:3" ht="15" thickTop="1">
      <c r="A52" s="31"/>
      <c r="B52" s="62" t="s">
        <v>5</v>
      </c>
      <c r="C52" s="19"/>
    </row>
    <row r="53" spans="1:3" ht="14.25">
      <c r="A53" s="32"/>
      <c r="B53" s="63" t="s">
        <v>5</v>
      </c>
      <c r="C53" s="20"/>
    </row>
    <row r="54" spans="1:3" ht="15">
      <c r="A54" s="28" t="s">
        <v>23</v>
      </c>
      <c r="B54" s="66" t="s">
        <v>24</v>
      </c>
      <c r="C54" s="29">
        <f>SUM(C55+C58+C61+C64)</f>
        <v>0</v>
      </c>
    </row>
    <row r="55" spans="1:3" ht="15.75" thickBot="1">
      <c r="A55" s="30" t="s">
        <v>25</v>
      </c>
      <c r="B55" s="16" t="s">
        <v>26</v>
      </c>
      <c r="C55" s="17">
        <f>SUM(C56:C57)</f>
        <v>0</v>
      </c>
    </row>
    <row r="56" spans="1:3" ht="15" thickTop="1">
      <c r="A56" s="31"/>
      <c r="B56" s="62" t="s">
        <v>5</v>
      </c>
      <c r="C56" s="19"/>
    </row>
    <row r="57" spans="1:3" ht="14.25">
      <c r="A57" s="32"/>
      <c r="B57" s="63" t="s">
        <v>5</v>
      </c>
      <c r="C57" s="20"/>
    </row>
    <row r="58" spans="1:3" ht="15.75" thickBot="1">
      <c r="A58" s="30" t="s">
        <v>27</v>
      </c>
      <c r="B58" s="16" t="s">
        <v>28</v>
      </c>
      <c r="C58" s="17">
        <f>SUM(C59:C60)</f>
        <v>0</v>
      </c>
    </row>
    <row r="59" spans="1:3" ht="15" thickTop="1">
      <c r="A59" s="31"/>
      <c r="B59" s="62" t="s">
        <v>5</v>
      </c>
      <c r="C59" s="19"/>
    </row>
    <row r="60" spans="1:3" ht="14.25">
      <c r="A60" s="32"/>
      <c r="B60" s="63" t="s">
        <v>5</v>
      </c>
      <c r="C60" s="20"/>
    </row>
    <row r="61" spans="1:3" ht="15.75" thickBot="1">
      <c r="A61" s="30" t="s">
        <v>29</v>
      </c>
      <c r="B61" s="16" t="s">
        <v>30</v>
      </c>
      <c r="C61" s="17">
        <f>SUM(C62:C63)</f>
        <v>0</v>
      </c>
    </row>
    <row r="62" spans="1:3" ht="15" thickTop="1">
      <c r="A62" s="31"/>
      <c r="B62" s="62" t="s">
        <v>5</v>
      </c>
      <c r="C62" s="19"/>
    </row>
    <row r="63" spans="1:3" ht="14.25">
      <c r="A63" s="32"/>
      <c r="B63" s="63" t="s">
        <v>5</v>
      </c>
      <c r="C63" s="20"/>
    </row>
    <row r="64" spans="1:3" ht="15.75" thickBot="1">
      <c r="A64" s="30" t="s">
        <v>59</v>
      </c>
      <c r="B64" s="16" t="s">
        <v>60</v>
      </c>
      <c r="C64" s="17">
        <f>SUM(C65:C66)</f>
        <v>0</v>
      </c>
    </row>
    <row r="65" spans="1:3" ht="15" thickTop="1">
      <c r="A65" s="31"/>
      <c r="B65" s="62" t="s">
        <v>5</v>
      </c>
      <c r="C65" s="19"/>
    </row>
    <row r="66" spans="1:3" ht="14.25">
      <c r="A66" s="32"/>
      <c r="B66" s="63" t="s">
        <v>5</v>
      </c>
      <c r="C66" s="20"/>
    </row>
    <row r="67" spans="1:3" ht="14.25">
      <c r="A67" s="24"/>
      <c r="B67" s="25"/>
      <c r="C67" s="8"/>
    </row>
    <row r="68" spans="1:3" ht="15.75">
      <c r="A68" s="9"/>
      <c r="B68" s="33" t="s">
        <v>31</v>
      </c>
      <c r="C68" s="11">
        <f>C69+C79</f>
        <v>45000</v>
      </c>
    </row>
    <row r="69" spans="1:3" ht="15">
      <c r="A69" s="34">
        <v>3</v>
      </c>
      <c r="B69" s="68" t="s">
        <v>2</v>
      </c>
      <c r="C69" s="35">
        <f>SUM(C70+C73+C76)</f>
        <v>30000</v>
      </c>
    </row>
    <row r="70" spans="1:3" ht="15.75" thickBot="1">
      <c r="A70" s="15" t="s">
        <v>3</v>
      </c>
      <c r="B70" s="16" t="s">
        <v>32</v>
      </c>
      <c r="C70" s="17">
        <f>SUM(C71:C72)</f>
        <v>0</v>
      </c>
    </row>
    <row r="71" spans="1:3" ht="15" thickTop="1">
      <c r="A71" s="31"/>
      <c r="B71" s="62" t="s">
        <v>5</v>
      </c>
      <c r="C71" s="19"/>
    </row>
    <row r="72" spans="1:3" ht="14.25">
      <c r="A72" s="32"/>
      <c r="B72" s="63" t="s">
        <v>5</v>
      </c>
      <c r="C72" s="20"/>
    </row>
    <row r="73" spans="1:3" ht="15.75" thickBot="1">
      <c r="A73" s="21">
        <v>3232</v>
      </c>
      <c r="B73" s="22" t="s">
        <v>6</v>
      </c>
      <c r="C73" s="17">
        <f>SUM(C74:C75)</f>
        <v>0</v>
      </c>
    </row>
    <row r="74" spans="1:3" ht="15" thickTop="1">
      <c r="A74" s="31"/>
      <c r="B74" s="62" t="s">
        <v>5</v>
      </c>
      <c r="C74" s="19"/>
    </row>
    <row r="75" spans="1:3" ht="14.25">
      <c r="A75" s="32"/>
      <c r="B75" s="63" t="s">
        <v>5</v>
      </c>
      <c r="C75" s="20"/>
    </row>
    <row r="76" spans="1:3" ht="15.75" thickBot="1">
      <c r="A76" s="21">
        <v>3238</v>
      </c>
      <c r="B76" s="22" t="s">
        <v>67</v>
      </c>
      <c r="C76" s="17">
        <f>SUM(C77:C78)</f>
        <v>30000</v>
      </c>
    </row>
    <row r="77" spans="1:3" ht="29.25" thickTop="1">
      <c r="A77" s="31" t="s">
        <v>88</v>
      </c>
      <c r="B77" s="99" t="s">
        <v>87</v>
      </c>
      <c r="C77" s="19">
        <v>30000</v>
      </c>
    </row>
    <row r="78" spans="1:3" ht="14.25">
      <c r="A78" s="32"/>
      <c r="B78" s="63" t="s">
        <v>5</v>
      </c>
      <c r="C78" s="20"/>
    </row>
    <row r="79" spans="1:3" ht="15">
      <c r="A79" s="26">
        <v>4</v>
      </c>
      <c r="B79" s="64" t="s">
        <v>8</v>
      </c>
      <c r="C79" s="14">
        <f>SUM(C80+C83+C86)</f>
        <v>15000</v>
      </c>
    </row>
    <row r="80" spans="1:3" ht="15.75" thickBot="1">
      <c r="A80" s="89" t="s">
        <v>61</v>
      </c>
      <c r="B80" s="92" t="s">
        <v>62</v>
      </c>
      <c r="C80" s="17">
        <f>SUM(C81:C82)</f>
        <v>0</v>
      </c>
    </row>
    <row r="81" spans="1:3" ht="15" thickTop="1">
      <c r="A81" s="93"/>
      <c r="B81" s="94" t="s">
        <v>5</v>
      </c>
      <c r="C81" s="19"/>
    </row>
    <row r="82" spans="1:3" ht="14.25">
      <c r="A82" s="93"/>
      <c r="B82" s="95" t="s">
        <v>5</v>
      </c>
      <c r="C82" s="20"/>
    </row>
    <row r="83" spans="1:3" ht="15.75" thickBot="1">
      <c r="A83" s="90">
        <v>42211</v>
      </c>
      <c r="B83" s="96" t="s">
        <v>66</v>
      </c>
      <c r="C83" s="17">
        <f>SUM(C84:C85)</f>
        <v>15000</v>
      </c>
    </row>
    <row r="84" spans="1:3" ht="15" thickTop="1">
      <c r="A84" s="18"/>
      <c r="B84" s="62" t="s">
        <v>89</v>
      </c>
      <c r="C84" s="19">
        <v>12000</v>
      </c>
    </row>
    <row r="85" spans="1:3" ht="14.25">
      <c r="A85" s="23"/>
      <c r="B85" s="63" t="s">
        <v>90</v>
      </c>
      <c r="C85" s="20">
        <v>3000</v>
      </c>
    </row>
    <row r="86" spans="1:3" ht="15.75" thickBot="1">
      <c r="A86" s="91" t="s">
        <v>65</v>
      </c>
      <c r="B86" s="22" t="s">
        <v>64</v>
      </c>
      <c r="C86" s="17">
        <f>SUM(C87:C88)</f>
        <v>0</v>
      </c>
    </row>
    <row r="87" spans="1:3" ht="15" thickTop="1">
      <c r="A87" s="31"/>
      <c r="B87" s="62" t="s">
        <v>5</v>
      </c>
      <c r="C87" s="19"/>
    </row>
    <row r="88" spans="1:3" ht="14.25">
      <c r="A88" s="32"/>
      <c r="B88" s="63" t="s">
        <v>5</v>
      </c>
      <c r="C88" s="20"/>
    </row>
    <row r="89" spans="1:3" ht="14.25">
      <c r="A89" s="24"/>
      <c r="B89" s="25"/>
      <c r="C89" s="8"/>
    </row>
    <row r="90" spans="1:3" ht="15">
      <c r="A90" s="85"/>
      <c r="B90" s="87" t="s">
        <v>58</v>
      </c>
      <c r="C90" s="86"/>
    </row>
    <row r="91" spans="1:3" ht="15">
      <c r="A91" s="12">
        <v>3</v>
      </c>
      <c r="B91" s="13" t="s">
        <v>33</v>
      </c>
      <c r="C91" s="14">
        <f>C10+C69</f>
        <v>950000</v>
      </c>
    </row>
    <row r="92" spans="1:3" ht="15">
      <c r="A92" s="26">
        <v>4</v>
      </c>
      <c r="B92" s="64" t="s">
        <v>34</v>
      </c>
      <c r="C92" s="14">
        <f>C21+C79</f>
        <v>700000</v>
      </c>
    </row>
    <row r="93" spans="1:3" ht="14.25">
      <c r="A93" s="24"/>
      <c r="B93" s="25"/>
      <c r="C93" s="8"/>
    </row>
    <row r="94" spans="1:3" ht="18">
      <c r="A94" s="36"/>
      <c r="B94" s="37" t="s">
        <v>91</v>
      </c>
      <c r="C94" s="38">
        <f>C10+C21+C69+C79</f>
        <v>1650000</v>
      </c>
    </row>
    <row r="96" spans="1:3" ht="15">
      <c r="A96" s="59" t="s">
        <v>39</v>
      </c>
      <c r="C96" s="76" t="s">
        <v>40</v>
      </c>
    </row>
    <row r="97" spans="1:3" ht="14.25">
      <c r="A97" s="73" t="s">
        <v>94</v>
      </c>
      <c r="B97" s="74"/>
      <c r="C97" s="75" t="s">
        <v>92</v>
      </c>
    </row>
    <row r="98" spans="1:3" ht="15">
      <c r="A98" s="55"/>
      <c r="B98" s="74"/>
      <c r="C98" s="75" t="s">
        <v>93</v>
      </c>
    </row>
    <row r="100" ht="14.25">
      <c r="A100" s="49" t="s">
        <v>97</v>
      </c>
    </row>
  </sheetData>
  <sheetProtection/>
  <printOptions/>
  <pageMargins left="0.75" right="0.62" top="0.66" bottom="0.69" header="0.5" footer="0.5"/>
  <pageSetup horizontalDpi="600" verticalDpi="600" orientation="portrait" paperSize="9" scale="90" r:id="rId2"/>
  <ignoredErrors>
    <ignoredError sqref="B7 A99 A80:B83 A30:C30 A91:A95 A48 A79 A87:A89 A19:A29 A67:A75 A11:A14 A32:C36 A38:C47 A50:A64 A86:B86 A84 A85 A101:A2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C102"/>
  <sheetViews>
    <sheetView zoomScale="110" zoomScaleNormal="110" zoomScalePageLayoutView="0" workbookViewId="0" topLeftCell="A1">
      <selection activeCell="A14" sqref="A14:D19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72</v>
      </c>
    </row>
    <row r="3" spans="1:3" ht="18.75">
      <c r="A3" s="80" t="s">
        <v>55</v>
      </c>
      <c r="B3" s="1"/>
      <c r="C3" s="79"/>
    </row>
    <row r="4" spans="1:3" ht="15">
      <c r="A4" s="3"/>
      <c r="B4" s="4"/>
      <c r="C4" s="5"/>
    </row>
    <row r="5" spans="1:3" ht="18.75" thickBot="1">
      <c r="A5" s="81" t="s">
        <v>70</v>
      </c>
      <c r="B5" s="52"/>
      <c r="C5" s="82"/>
    </row>
    <row r="6" spans="1:3" ht="34.5" thickTop="1">
      <c r="A6" s="57" t="s">
        <v>0</v>
      </c>
      <c r="B6" s="60" t="s">
        <v>71</v>
      </c>
      <c r="C6" s="58" t="s">
        <v>73</v>
      </c>
    </row>
    <row r="7" spans="1:3" ht="11.25" customHeight="1" thickBot="1">
      <c r="A7" s="56">
        <v>1</v>
      </c>
      <c r="B7" s="61" t="s">
        <v>38</v>
      </c>
      <c r="C7" s="56">
        <v>3</v>
      </c>
    </row>
    <row r="8" spans="1:3" ht="15" thickTop="1">
      <c r="A8" s="6"/>
      <c r="B8" s="7"/>
      <c r="C8" s="8"/>
    </row>
    <row r="9" spans="1:3" ht="15.75">
      <c r="A9" s="9"/>
      <c r="B9" s="10" t="s">
        <v>1</v>
      </c>
      <c r="C9" s="11">
        <f>C10</f>
        <v>0</v>
      </c>
    </row>
    <row r="10" spans="1:3" ht="15">
      <c r="A10" s="12">
        <v>3</v>
      </c>
      <c r="B10" s="13" t="s">
        <v>2</v>
      </c>
      <c r="C10" s="14">
        <f>SUM(C11+C14+C17+C20)</f>
        <v>0</v>
      </c>
    </row>
    <row r="11" spans="1:3" ht="15.75" thickBot="1">
      <c r="A11" s="15" t="s">
        <v>3</v>
      </c>
      <c r="B11" s="16" t="s">
        <v>4</v>
      </c>
      <c r="C11" s="17">
        <f>SUM(C12:C13)</f>
        <v>0</v>
      </c>
    </row>
    <row r="12" spans="1:3" ht="15" thickTop="1">
      <c r="A12" s="31"/>
      <c r="B12" s="62" t="s">
        <v>5</v>
      </c>
      <c r="C12" s="19"/>
    </row>
    <row r="13" spans="1:3" ht="14.25">
      <c r="A13" s="32"/>
      <c r="B13" s="63" t="s">
        <v>5</v>
      </c>
      <c r="C13" s="20"/>
    </row>
    <row r="14" spans="1:3" ht="15.75" thickBot="1">
      <c r="A14" s="97">
        <v>32252</v>
      </c>
      <c r="B14" s="22" t="s">
        <v>68</v>
      </c>
      <c r="C14" s="17">
        <f>SUM(C15:C16)</f>
        <v>0</v>
      </c>
    </row>
    <row r="15" spans="1:3" ht="15" thickTop="1">
      <c r="A15" s="102"/>
      <c r="B15" s="99" t="s">
        <v>17</v>
      </c>
      <c r="C15" s="19"/>
    </row>
    <row r="16" spans="1:3" ht="14.25">
      <c r="A16" s="98"/>
      <c r="B16" s="100" t="s">
        <v>17</v>
      </c>
      <c r="C16" s="101"/>
    </row>
    <row r="17" spans="1:3" ht="15.75" thickBot="1">
      <c r="A17" s="97">
        <v>3227</v>
      </c>
      <c r="B17" s="22" t="s">
        <v>69</v>
      </c>
      <c r="C17" s="17">
        <f>SUM(C18:C19)</f>
        <v>0</v>
      </c>
    </row>
    <row r="18" spans="1:3" ht="15" thickTop="1">
      <c r="A18" s="98"/>
      <c r="B18" s="99" t="s">
        <v>17</v>
      </c>
      <c r="C18" s="19"/>
    </row>
    <row r="19" spans="1:3" ht="14.25">
      <c r="A19" s="98"/>
      <c r="B19" s="100" t="s">
        <v>17</v>
      </c>
      <c r="C19" s="101"/>
    </row>
    <row r="20" spans="1:3" ht="15.75" thickBot="1">
      <c r="A20" s="21">
        <v>3232</v>
      </c>
      <c r="B20" s="22" t="s">
        <v>6</v>
      </c>
      <c r="C20" s="17">
        <f>SUM(C21:C22)</f>
        <v>0</v>
      </c>
    </row>
    <row r="21" spans="1:3" ht="15" thickTop="1">
      <c r="A21" s="31"/>
      <c r="B21" s="62" t="s">
        <v>5</v>
      </c>
      <c r="C21" s="19"/>
    </row>
    <row r="22" spans="1:3" ht="14.25">
      <c r="A22" s="32"/>
      <c r="B22" s="63" t="s">
        <v>5</v>
      </c>
      <c r="C22" s="20"/>
    </row>
    <row r="23" spans="1:3" ht="14.25">
      <c r="A23" s="24"/>
      <c r="B23" s="25"/>
      <c r="C23" s="8"/>
    </row>
    <row r="24" spans="1:3" ht="15.75">
      <c r="A24" s="9"/>
      <c r="B24" s="10" t="s">
        <v>7</v>
      </c>
      <c r="C24" s="11">
        <f>C25</f>
        <v>0</v>
      </c>
    </row>
    <row r="25" spans="1:3" ht="15">
      <c r="A25" s="26">
        <v>4</v>
      </c>
      <c r="B25" s="64" t="s">
        <v>8</v>
      </c>
      <c r="C25" s="14">
        <f>SUM(C26+C29+C58)</f>
        <v>0</v>
      </c>
    </row>
    <row r="26" spans="1:3" ht="15.75" thickBot="1">
      <c r="A26" s="15" t="s">
        <v>9</v>
      </c>
      <c r="B26" s="65" t="s">
        <v>10</v>
      </c>
      <c r="C26" s="27">
        <f>SUM(C27:C28)</f>
        <v>0</v>
      </c>
    </row>
    <row r="27" spans="1:3" ht="15" thickTop="1">
      <c r="A27" s="31"/>
      <c r="B27" s="62" t="s">
        <v>5</v>
      </c>
      <c r="C27" s="19"/>
    </row>
    <row r="28" spans="1:3" ht="14.25">
      <c r="A28" s="32"/>
      <c r="B28" s="63" t="s">
        <v>5</v>
      </c>
      <c r="C28" s="20"/>
    </row>
    <row r="29" spans="1:3" ht="15">
      <c r="A29" s="28" t="s">
        <v>11</v>
      </c>
      <c r="B29" s="66" t="s">
        <v>12</v>
      </c>
      <c r="C29" s="29">
        <f>SUM(C30+C33+C52+C55)</f>
        <v>0</v>
      </c>
    </row>
    <row r="30" spans="1:3" ht="15.75" thickBot="1">
      <c r="A30" s="30" t="s">
        <v>13</v>
      </c>
      <c r="B30" s="16" t="s">
        <v>14</v>
      </c>
      <c r="C30" s="17">
        <f>SUM(C31:C32)</f>
        <v>0</v>
      </c>
    </row>
    <row r="31" spans="1:3" ht="15" thickTop="1">
      <c r="A31" s="31"/>
      <c r="B31" s="62" t="s">
        <v>5</v>
      </c>
      <c r="C31" s="19"/>
    </row>
    <row r="32" spans="1:3" ht="14.25">
      <c r="A32" s="32"/>
      <c r="B32" s="63" t="s">
        <v>5</v>
      </c>
      <c r="C32" s="20"/>
    </row>
    <row r="33" spans="1:3" ht="15.75" thickBot="1">
      <c r="A33" s="30" t="s">
        <v>15</v>
      </c>
      <c r="B33" s="16" t="s">
        <v>57</v>
      </c>
      <c r="C33" s="17">
        <f>C34+C37+C40+C43+C46+C49</f>
        <v>0</v>
      </c>
    </row>
    <row r="34" spans="1:3" ht="15" thickTop="1">
      <c r="A34" s="77" t="s">
        <v>41</v>
      </c>
      <c r="B34" s="67" t="s">
        <v>42</v>
      </c>
      <c r="C34" s="2">
        <f>SUM(C35:C36)</f>
        <v>0</v>
      </c>
    </row>
    <row r="35" spans="1:3" ht="14.25">
      <c r="A35" s="83"/>
      <c r="B35" s="63" t="s">
        <v>17</v>
      </c>
      <c r="C35" s="20"/>
    </row>
    <row r="36" spans="1:3" ht="14.25">
      <c r="A36" s="83"/>
      <c r="B36" s="63" t="s">
        <v>17</v>
      </c>
      <c r="C36" s="20"/>
    </row>
    <row r="37" spans="1:3" ht="14.25">
      <c r="A37" s="77" t="s">
        <v>43</v>
      </c>
      <c r="B37" s="67" t="s">
        <v>44</v>
      </c>
      <c r="C37" s="2">
        <f>SUM(C38:C39)</f>
        <v>0</v>
      </c>
    </row>
    <row r="38" spans="1:3" ht="14.25">
      <c r="A38" s="83"/>
      <c r="B38" s="63" t="s">
        <v>17</v>
      </c>
      <c r="C38" s="20"/>
    </row>
    <row r="39" spans="1:3" ht="14.25">
      <c r="A39" s="83"/>
      <c r="B39" s="63" t="s">
        <v>17</v>
      </c>
      <c r="C39" s="20"/>
    </row>
    <row r="40" spans="1:3" ht="14.25">
      <c r="A40" s="77" t="s">
        <v>45</v>
      </c>
      <c r="B40" s="67" t="s">
        <v>46</v>
      </c>
      <c r="C40" s="2">
        <f>SUM(C41:C42)</f>
        <v>0</v>
      </c>
    </row>
    <row r="41" spans="1:3" ht="14.25">
      <c r="A41" s="83"/>
      <c r="B41" s="63" t="s">
        <v>17</v>
      </c>
      <c r="C41" s="20"/>
    </row>
    <row r="42" spans="1:3" ht="14.25">
      <c r="A42" s="83"/>
      <c r="B42" s="63" t="s">
        <v>17</v>
      </c>
      <c r="C42" s="20"/>
    </row>
    <row r="43" spans="1:3" ht="14.25">
      <c r="A43" s="77" t="s">
        <v>47</v>
      </c>
      <c r="B43" s="67" t="s">
        <v>48</v>
      </c>
      <c r="C43" s="2">
        <f>SUM(C44:C45)</f>
        <v>0</v>
      </c>
    </row>
    <row r="44" spans="1:3" ht="14.25">
      <c r="A44" s="83"/>
      <c r="B44" s="63" t="s">
        <v>17</v>
      </c>
      <c r="C44" s="20"/>
    </row>
    <row r="45" spans="1:3" ht="14.25">
      <c r="A45" s="83"/>
      <c r="B45" s="63" t="s">
        <v>17</v>
      </c>
      <c r="C45" s="20"/>
    </row>
    <row r="46" spans="1:3" ht="14.25">
      <c r="A46" s="77" t="s">
        <v>49</v>
      </c>
      <c r="B46" s="67" t="s">
        <v>50</v>
      </c>
      <c r="C46" s="2">
        <f>SUM(C47:C48)</f>
        <v>0</v>
      </c>
    </row>
    <row r="47" spans="1:3" ht="14.25">
      <c r="A47" s="83"/>
      <c r="B47" s="63" t="s">
        <v>17</v>
      </c>
      <c r="C47" s="20"/>
    </row>
    <row r="48" spans="1:3" ht="14.25">
      <c r="A48" s="83"/>
      <c r="B48" s="63" t="s">
        <v>17</v>
      </c>
      <c r="C48" s="20"/>
    </row>
    <row r="49" spans="1:3" ht="14.25">
      <c r="A49" s="77" t="s">
        <v>51</v>
      </c>
      <c r="B49" s="67" t="s">
        <v>56</v>
      </c>
      <c r="C49" s="2">
        <f>SUM(C50:C51)</f>
        <v>0</v>
      </c>
    </row>
    <row r="50" spans="1:3" ht="14.25">
      <c r="A50" s="83"/>
      <c r="B50" s="63" t="s">
        <v>17</v>
      </c>
      <c r="C50" s="20"/>
    </row>
    <row r="51" spans="1:3" ht="14.25">
      <c r="A51" s="84"/>
      <c r="B51" s="63" t="s">
        <v>20</v>
      </c>
      <c r="C51" s="20"/>
    </row>
    <row r="52" spans="1:3" ht="15.75" thickBot="1">
      <c r="A52" s="30" t="s">
        <v>18</v>
      </c>
      <c r="B52" s="16" t="s">
        <v>19</v>
      </c>
      <c r="C52" s="17">
        <f>SUM(C53:C54)</f>
        <v>0</v>
      </c>
    </row>
    <row r="53" spans="1:3" ht="15" thickTop="1">
      <c r="A53" s="31"/>
      <c r="B53" s="62" t="s">
        <v>5</v>
      </c>
      <c r="C53" s="19"/>
    </row>
    <row r="54" spans="1:3" ht="14.25">
      <c r="A54" s="32"/>
      <c r="B54" s="63" t="s">
        <v>20</v>
      </c>
      <c r="C54" s="20"/>
    </row>
    <row r="55" spans="1:3" ht="15.75" thickBot="1">
      <c r="A55" s="30" t="s">
        <v>21</v>
      </c>
      <c r="B55" s="16" t="s">
        <v>22</v>
      </c>
      <c r="C55" s="17">
        <f>SUM(C56:C57)</f>
        <v>0</v>
      </c>
    </row>
    <row r="56" spans="1:3" ht="15" thickTop="1">
      <c r="A56" s="31"/>
      <c r="B56" s="62" t="s">
        <v>5</v>
      </c>
      <c r="C56" s="19"/>
    </row>
    <row r="57" spans="1:3" ht="14.25">
      <c r="A57" s="32"/>
      <c r="B57" s="63" t="s">
        <v>5</v>
      </c>
      <c r="C57" s="20"/>
    </row>
    <row r="58" spans="1:3" ht="15">
      <c r="A58" s="28" t="s">
        <v>23</v>
      </c>
      <c r="B58" s="66" t="s">
        <v>24</v>
      </c>
      <c r="C58" s="29">
        <f>SUM(C59+C62+C65+C68)</f>
        <v>0</v>
      </c>
    </row>
    <row r="59" spans="1:3" ht="15.75" thickBot="1">
      <c r="A59" s="30" t="s">
        <v>25</v>
      </c>
      <c r="B59" s="16" t="s">
        <v>26</v>
      </c>
      <c r="C59" s="17">
        <f>SUM(C60:C61)</f>
        <v>0</v>
      </c>
    </row>
    <row r="60" spans="1:3" ht="15" thickTop="1">
      <c r="A60" s="31"/>
      <c r="B60" s="62" t="s">
        <v>5</v>
      </c>
      <c r="C60" s="19"/>
    </row>
    <row r="61" spans="1:3" ht="14.25">
      <c r="A61" s="32"/>
      <c r="B61" s="63" t="s">
        <v>5</v>
      </c>
      <c r="C61" s="20"/>
    </row>
    <row r="62" spans="1:3" ht="15.75" thickBot="1">
      <c r="A62" s="30" t="s">
        <v>27</v>
      </c>
      <c r="B62" s="16" t="s">
        <v>28</v>
      </c>
      <c r="C62" s="17">
        <f>SUM(C63:C64)</f>
        <v>0</v>
      </c>
    </row>
    <row r="63" spans="1:3" ht="15" thickTop="1">
      <c r="A63" s="31"/>
      <c r="B63" s="62" t="s">
        <v>5</v>
      </c>
      <c r="C63" s="19"/>
    </row>
    <row r="64" spans="1:3" ht="14.25">
      <c r="A64" s="32"/>
      <c r="B64" s="63" t="s">
        <v>5</v>
      </c>
      <c r="C64" s="20"/>
    </row>
    <row r="65" spans="1:3" ht="15.75" thickBot="1">
      <c r="A65" s="30" t="s">
        <v>29</v>
      </c>
      <c r="B65" s="16" t="s">
        <v>30</v>
      </c>
      <c r="C65" s="17">
        <f>SUM(C66:C67)</f>
        <v>0</v>
      </c>
    </row>
    <row r="66" spans="1:3" ht="15" thickTop="1">
      <c r="A66" s="31"/>
      <c r="B66" s="62" t="s">
        <v>5</v>
      </c>
      <c r="C66" s="19"/>
    </row>
    <row r="67" spans="1:3" ht="14.25">
      <c r="A67" s="32"/>
      <c r="B67" s="63" t="s">
        <v>5</v>
      </c>
      <c r="C67" s="20"/>
    </row>
    <row r="68" spans="1:3" ht="15.75" thickBot="1">
      <c r="A68" s="30" t="s">
        <v>59</v>
      </c>
      <c r="B68" s="16" t="s">
        <v>60</v>
      </c>
      <c r="C68" s="17">
        <f>SUM(C69:C70)</f>
        <v>0</v>
      </c>
    </row>
    <row r="69" spans="1:3" ht="15" thickTop="1">
      <c r="A69" s="31"/>
      <c r="B69" s="62" t="s">
        <v>5</v>
      </c>
      <c r="C69" s="19"/>
    </row>
    <row r="70" spans="1:3" ht="14.25">
      <c r="A70" s="32"/>
      <c r="B70" s="63" t="s">
        <v>5</v>
      </c>
      <c r="C70" s="20"/>
    </row>
    <row r="71" spans="1:3" ht="14.25">
      <c r="A71" s="24"/>
      <c r="B71" s="25"/>
      <c r="C71" s="8"/>
    </row>
    <row r="72" spans="1:3" ht="15.75">
      <c r="A72" s="9"/>
      <c r="B72" s="33" t="s">
        <v>31</v>
      </c>
      <c r="C72" s="11">
        <f>C73+C83</f>
        <v>0</v>
      </c>
    </row>
    <row r="73" spans="1:3" ht="15">
      <c r="A73" s="34">
        <v>3</v>
      </c>
      <c r="B73" s="68" t="s">
        <v>2</v>
      </c>
      <c r="C73" s="35">
        <f>SUM(C74+C77+C80)</f>
        <v>0</v>
      </c>
    </row>
    <row r="74" spans="1:3" ht="15.75" thickBot="1">
      <c r="A74" s="15" t="s">
        <v>3</v>
      </c>
      <c r="B74" s="16" t="s">
        <v>32</v>
      </c>
      <c r="C74" s="17">
        <f>SUM(C75:C76)</f>
        <v>0</v>
      </c>
    </row>
    <row r="75" spans="1:3" ht="15" thickTop="1">
      <c r="A75" s="31"/>
      <c r="B75" s="62" t="s">
        <v>5</v>
      </c>
      <c r="C75" s="19"/>
    </row>
    <row r="76" spans="1:3" ht="14.25">
      <c r="A76" s="32"/>
      <c r="B76" s="63" t="s">
        <v>5</v>
      </c>
      <c r="C76" s="20"/>
    </row>
    <row r="77" spans="1:3" ht="15.75" thickBot="1">
      <c r="A77" s="21">
        <v>3232</v>
      </c>
      <c r="B77" s="22" t="s">
        <v>6</v>
      </c>
      <c r="C77" s="17">
        <f>SUM(C78:C79)</f>
        <v>0</v>
      </c>
    </row>
    <row r="78" spans="1:3" ht="15" thickTop="1">
      <c r="A78" s="31"/>
      <c r="B78" s="62" t="s">
        <v>5</v>
      </c>
      <c r="C78" s="19"/>
    </row>
    <row r="79" spans="1:3" ht="14.25">
      <c r="A79" s="32"/>
      <c r="B79" s="63" t="s">
        <v>5</v>
      </c>
      <c r="C79" s="20"/>
    </row>
    <row r="80" spans="1:3" ht="15.75" thickBot="1">
      <c r="A80" s="21">
        <v>3238</v>
      </c>
      <c r="B80" s="22" t="s">
        <v>67</v>
      </c>
      <c r="C80" s="17">
        <f>SUM(C81:C82)</f>
        <v>0</v>
      </c>
    </row>
    <row r="81" spans="1:3" ht="15" thickTop="1">
      <c r="A81" s="31"/>
      <c r="B81" s="62" t="s">
        <v>5</v>
      </c>
      <c r="C81" s="19"/>
    </row>
    <row r="82" spans="1:3" ht="14.25">
      <c r="A82" s="32"/>
      <c r="B82" s="63" t="s">
        <v>5</v>
      </c>
      <c r="C82" s="20"/>
    </row>
    <row r="83" spans="1:3" ht="15">
      <c r="A83" s="26">
        <v>4</v>
      </c>
      <c r="B83" s="64" t="s">
        <v>8</v>
      </c>
      <c r="C83" s="14">
        <f>SUM(C84+C87+C90)</f>
        <v>0</v>
      </c>
    </row>
    <row r="84" spans="1:3" ht="15.75" thickBot="1">
      <c r="A84" s="89" t="s">
        <v>61</v>
      </c>
      <c r="B84" s="92" t="s">
        <v>62</v>
      </c>
      <c r="C84" s="17">
        <f>SUM(C85:C86)</f>
        <v>0</v>
      </c>
    </row>
    <row r="85" spans="1:3" ht="15" thickTop="1">
      <c r="A85" s="93"/>
      <c r="B85" s="94" t="s">
        <v>5</v>
      </c>
      <c r="C85" s="19"/>
    </row>
    <row r="86" spans="1:3" ht="14.25">
      <c r="A86" s="93"/>
      <c r="B86" s="95" t="s">
        <v>5</v>
      </c>
      <c r="C86" s="20"/>
    </row>
    <row r="87" spans="1:3" ht="15.75" thickBot="1">
      <c r="A87" s="90">
        <v>42211</v>
      </c>
      <c r="B87" s="96" t="s">
        <v>66</v>
      </c>
      <c r="C87" s="17">
        <f>SUM(C88:C89)</f>
        <v>0</v>
      </c>
    </row>
    <row r="88" spans="1:3" ht="15" thickTop="1">
      <c r="A88" s="18"/>
      <c r="B88" s="62" t="s">
        <v>5</v>
      </c>
      <c r="C88" s="19"/>
    </row>
    <row r="89" spans="1:3" ht="14.25">
      <c r="A89" s="23"/>
      <c r="B89" s="63" t="s">
        <v>5</v>
      </c>
      <c r="C89" s="20"/>
    </row>
    <row r="90" spans="1:3" ht="15.75" thickBot="1">
      <c r="A90" s="91" t="s">
        <v>65</v>
      </c>
      <c r="B90" s="22" t="s">
        <v>64</v>
      </c>
      <c r="C90" s="17">
        <f>SUM(C91:C92)</f>
        <v>0</v>
      </c>
    </row>
    <row r="91" spans="1:3" ht="15" thickTop="1">
      <c r="A91" s="31"/>
      <c r="B91" s="62" t="s">
        <v>5</v>
      </c>
      <c r="C91" s="19"/>
    </row>
    <row r="92" spans="1:3" ht="14.25">
      <c r="A92" s="32"/>
      <c r="B92" s="63" t="s">
        <v>5</v>
      </c>
      <c r="C92" s="20"/>
    </row>
    <row r="93" spans="1:3" ht="14.25">
      <c r="A93" s="24"/>
      <c r="B93" s="25"/>
      <c r="C93" s="8"/>
    </row>
    <row r="94" spans="1:3" ht="15">
      <c r="A94" s="85"/>
      <c r="B94" s="87" t="s">
        <v>58</v>
      </c>
      <c r="C94" s="86"/>
    </row>
    <row r="95" spans="1:3" ht="15">
      <c r="A95" s="12">
        <v>3</v>
      </c>
      <c r="B95" s="13" t="s">
        <v>33</v>
      </c>
      <c r="C95" s="14">
        <f>C10+C73</f>
        <v>0</v>
      </c>
    </row>
    <row r="96" spans="1:3" ht="15">
      <c r="A96" s="26">
        <v>4</v>
      </c>
      <c r="B96" s="64" t="s">
        <v>34</v>
      </c>
      <c r="C96" s="14">
        <f>C25+C83</f>
        <v>0</v>
      </c>
    </row>
    <row r="97" spans="1:3" ht="14.25">
      <c r="A97" s="24"/>
      <c r="B97" s="25"/>
      <c r="C97" s="8"/>
    </row>
    <row r="98" spans="1:3" ht="18">
      <c r="A98" s="36"/>
      <c r="B98" s="37" t="s">
        <v>37</v>
      </c>
      <c r="C98" s="38">
        <f>C10+C25+C73+C83</f>
        <v>0</v>
      </c>
    </row>
    <row r="100" spans="1:3" ht="15">
      <c r="A100" s="59" t="s">
        <v>39</v>
      </c>
      <c r="C100" s="76" t="s">
        <v>40</v>
      </c>
    </row>
    <row r="101" spans="1:3" ht="14.25">
      <c r="A101" s="73"/>
      <c r="B101" s="74"/>
      <c r="C101" s="75"/>
    </row>
    <row r="102" spans="1:3" ht="15">
      <c r="A102" s="55"/>
      <c r="B102" s="74"/>
      <c r="C102" s="75"/>
    </row>
  </sheetData>
  <sheetProtection/>
  <printOptions/>
  <pageMargins left="0.75" right="0.62" top="0.8" bottom="0.76" header="0.58" footer="0.3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zoomScale="110" zoomScaleNormal="110" zoomScalePageLayoutView="0" workbookViewId="0" topLeftCell="A19">
      <selection activeCell="A50" sqref="A50:C51"/>
    </sheetView>
  </sheetViews>
  <sheetFormatPr defaultColWidth="9.140625" defaultRowHeight="12.75"/>
  <cols>
    <col min="1" max="1" width="8.57421875" style="49" customWidth="1"/>
    <col min="2" max="2" width="60.00390625" style="50" customWidth="1"/>
    <col min="3" max="3" width="15.00390625" style="51" customWidth="1"/>
  </cols>
  <sheetData>
    <row r="1" ht="15">
      <c r="A1" s="55" t="s">
        <v>72</v>
      </c>
    </row>
    <row r="3" spans="1:3" ht="18.75">
      <c r="A3" s="53" t="s">
        <v>55</v>
      </c>
      <c r="B3" s="1"/>
      <c r="C3" s="79"/>
    </row>
    <row r="4" spans="1:3" ht="15" thickBot="1">
      <c r="A4" s="6"/>
      <c r="B4" s="7"/>
      <c r="C4" s="8"/>
    </row>
    <row r="5" spans="1:3" ht="34.5" thickTop="1">
      <c r="A5" s="57" t="s">
        <v>0</v>
      </c>
      <c r="B5" s="60" t="s">
        <v>54</v>
      </c>
      <c r="C5" s="58" t="s">
        <v>73</v>
      </c>
    </row>
    <row r="6" spans="1:3" ht="11.25" customHeight="1" thickBot="1">
      <c r="A6" s="56">
        <v>1</v>
      </c>
      <c r="B6" s="61" t="s">
        <v>38</v>
      </c>
      <c r="C6" s="56">
        <v>3</v>
      </c>
    </row>
    <row r="7" spans="1:3" ht="16.5" thickTop="1">
      <c r="A7" s="40"/>
      <c r="B7" s="10" t="s">
        <v>1</v>
      </c>
      <c r="C7" s="11">
        <f>C8</f>
        <v>0</v>
      </c>
    </row>
    <row r="8" spans="1:3" ht="15">
      <c r="A8" s="12">
        <v>3</v>
      </c>
      <c r="B8" s="13" t="s">
        <v>2</v>
      </c>
      <c r="C8" s="14">
        <f>SUM(C9+C10+C11+C12)</f>
        <v>0</v>
      </c>
    </row>
    <row r="9" spans="1:3" ht="15">
      <c r="A9" s="28" t="s">
        <v>3</v>
      </c>
      <c r="B9" s="63" t="s">
        <v>4</v>
      </c>
      <c r="C9" s="20"/>
    </row>
    <row r="10" spans="1:3" ht="15">
      <c r="A10" s="103">
        <v>32252</v>
      </c>
      <c r="B10" s="63" t="s">
        <v>68</v>
      </c>
      <c r="C10" s="20"/>
    </row>
    <row r="11" spans="1:3" ht="15">
      <c r="A11" s="103">
        <v>3227</v>
      </c>
      <c r="B11" s="63" t="s">
        <v>69</v>
      </c>
      <c r="C11" s="20"/>
    </row>
    <row r="12" spans="1:3" ht="15">
      <c r="A12" s="41">
        <v>3232</v>
      </c>
      <c r="B12" s="69" t="s">
        <v>6</v>
      </c>
      <c r="C12" s="20"/>
    </row>
    <row r="13" spans="1:3" ht="14.25">
      <c r="A13" s="24"/>
      <c r="B13" s="25"/>
      <c r="C13" s="8"/>
    </row>
    <row r="14" spans="1:3" ht="15.75">
      <c r="A14" s="42"/>
      <c r="B14" s="10" t="s">
        <v>7</v>
      </c>
      <c r="C14" s="11">
        <f>C15</f>
        <v>0</v>
      </c>
    </row>
    <row r="15" spans="1:3" ht="15">
      <c r="A15" s="26">
        <v>4</v>
      </c>
      <c r="B15" s="64" t="s">
        <v>8</v>
      </c>
      <c r="C15" s="14">
        <f>SUM(C16+C17+C28)</f>
        <v>0</v>
      </c>
    </row>
    <row r="16" spans="1:3" ht="15">
      <c r="A16" s="28" t="s">
        <v>9</v>
      </c>
      <c r="B16" s="66" t="s">
        <v>10</v>
      </c>
      <c r="C16" s="20"/>
    </row>
    <row r="17" spans="1:3" ht="15">
      <c r="A17" s="28" t="s">
        <v>11</v>
      </c>
      <c r="B17" s="66" t="s">
        <v>35</v>
      </c>
      <c r="C17" s="29">
        <f>SUM(C18+C19+C26+C27)</f>
        <v>0</v>
      </c>
    </row>
    <row r="18" spans="1:3" ht="15">
      <c r="A18" s="43" t="s">
        <v>13</v>
      </c>
      <c r="B18" s="63" t="s">
        <v>14</v>
      </c>
      <c r="C18" s="20"/>
    </row>
    <row r="19" spans="1:3" ht="15.75" thickBot="1">
      <c r="A19" s="30" t="s">
        <v>15</v>
      </c>
      <c r="B19" s="70" t="s">
        <v>16</v>
      </c>
      <c r="C19" s="17">
        <f>SUM(C20:C25)</f>
        <v>0</v>
      </c>
    </row>
    <row r="20" spans="1:3" ht="15" thickTop="1">
      <c r="A20" s="77" t="s">
        <v>41</v>
      </c>
      <c r="B20" s="71" t="s">
        <v>42</v>
      </c>
      <c r="C20" s="44"/>
    </row>
    <row r="21" spans="1:3" ht="14.25">
      <c r="A21" s="77" t="s">
        <v>43</v>
      </c>
      <c r="B21" s="72" t="s">
        <v>44</v>
      </c>
      <c r="C21" s="45"/>
    </row>
    <row r="22" spans="1:3" ht="14.25">
      <c r="A22" s="77" t="s">
        <v>45</v>
      </c>
      <c r="B22" s="72" t="s">
        <v>46</v>
      </c>
      <c r="C22" s="45"/>
    </row>
    <row r="23" spans="1:3" ht="14.25">
      <c r="A23" s="77" t="s">
        <v>47</v>
      </c>
      <c r="B23" s="72" t="s">
        <v>48</v>
      </c>
      <c r="C23" s="45"/>
    </row>
    <row r="24" spans="1:3" ht="14.25">
      <c r="A24" s="77" t="s">
        <v>49</v>
      </c>
      <c r="B24" s="72" t="s">
        <v>50</v>
      </c>
      <c r="C24" s="45"/>
    </row>
    <row r="25" spans="1:3" ht="14.25">
      <c r="A25" s="78" t="s">
        <v>51</v>
      </c>
      <c r="B25" s="72" t="s">
        <v>52</v>
      </c>
      <c r="C25" s="45"/>
    </row>
    <row r="26" spans="1:3" ht="15">
      <c r="A26" s="43" t="s">
        <v>18</v>
      </c>
      <c r="B26" s="63" t="s">
        <v>19</v>
      </c>
      <c r="C26" s="20"/>
    </row>
    <row r="27" spans="1:3" ht="15">
      <c r="A27" s="43" t="s">
        <v>21</v>
      </c>
      <c r="B27" s="63" t="s">
        <v>22</v>
      </c>
      <c r="C27" s="20"/>
    </row>
    <row r="28" spans="1:3" ht="15">
      <c r="A28" s="28" t="s">
        <v>23</v>
      </c>
      <c r="B28" s="66" t="s">
        <v>24</v>
      </c>
      <c r="C28" s="29">
        <f>SUM(C29+C30+C31+C32)</f>
        <v>0</v>
      </c>
    </row>
    <row r="29" spans="1:3" ht="15">
      <c r="A29" s="43" t="s">
        <v>25</v>
      </c>
      <c r="B29" s="63" t="s">
        <v>26</v>
      </c>
      <c r="C29" s="20"/>
    </row>
    <row r="30" spans="1:3" ht="15">
      <c r="A30" s="43" t="s">
        <v>27</v>
      </c>
      <c r="B30" s="63" t="s">
        <v>28</v>
      </c>
      <c r="C30" s="20"/>
    </row>
    <row r="31" spans="1:3" ht="15">
      <c r="A31" s="43" t="s">
        <v>29</v>
      </c>
      <c r="B31" s="63" t="s">
        <v>30</v>
      </c>
      <c r="C31" s="20"/>
    </row>
    <row r="32" spans="1:3" ht="15">
      <c r="A32" s="43" t="s">
        <v>59</v>
      </c>
      <c r="B32" s="63" t="s">
        <v>60</v>
      </c>
      <c r="C32" s="20"/>
    </row>
    <row r="33" spans="1:3" ht="15">
      <c r="A33" s="46"/>
      <c r="B33" s="7"/>
      <c r="C33" s="39"/>
    </row>
    <row r="34" spans="1:3" ht="15.75">
      <c r="A34" s="42"/>
      <c r="B34" s="33" t="s">
        <v>31</v>
      </c>
      <c r="C34" s="11">
        <f>C35+C39</f>
        <v>0</v>
      </c>
    </row>
    <row r="35" spans="1:3" ht="15">
      <c r="A35" s="12">
        <v>3</v>
      </c>
      <c r="B35" s="13" t="s">
        <v>2</v>
      </c>
      <c r="C35" s="14">
        <f>SUM(C36+C37+C38)</f>
        <v>0</v>
      </c>
    </row>
    <row r="36" spans="1:3" ht="15">
      <c r="A36" s="28" t="s">
        <v>3</v>
      </c>
      <c r="B36" s="63" t="s">
        <v>32</v>
      </c>
      <c r="C36" s="20"/>
    </row>
    <row r="37" spans="1:3" ht="15">
      <c r="A37" s="41">
        <v>3232</v>
      </c>
      <c r="B37" s="69" t="s">
        <v>6</v>
      </c>
      <c r="C37" s="20"/>
    </row>
    <row r="38" spans="1:3" ht="15">
      <c r="A38" s="41">
        <v>3238</v>
      </c>
      <c r="B38" s="69" t="s">
        <v>67</v>
      </c>
      <c r="C38" s="20"/>
    </row>
    <row r="39" spans="1:3" ht="15">
      <c r="A39" s="26">
        <v>4</v>
      </c>
      <c r="B39" s="64" t="s">
        <v>8</v>
      </c>
      <c r="C39" s="14">
        <f>SUM(C40+C41+C42)</f>
        <v>0</v>
      </c>
    </row>
    <row r="40" spans="1:3" ht="15">
      <c r="A40" s="88" t="s">
        <v>61</v>
      </c>
      <c r="B40" s="63" t="s">
        <v>62</v>
      </c>
      <c r="C40" s="20"/>
    </row>
    <row r="41" spans="1:3" ht="15">
      <c r="A41" s="88">
        <v>42211</v>
      </c>
      <c r="B41" s="69" t="s">
        <v>63</v>
      </c>
      <c r="C41" s="20"/>
    </row>
    <row r="42" spans="1:3" ht="15">
      <c r="A42" s="88" t="s">
        <v>65</v>
      </c>
      <c r="B42" s="69" t="s">
        <v>64</v>
      </c>
      <c r="C42" s="20"/>
    </row>
    <row r="43" spans="1:3" ht="14.25">
      <c r="A43" s="24"/>
      <c r="B43" s="25"/>
      <c r="C43" s="8"/>
    </row>
    <row r="44" spans="1:3" ht="15.75" thickBot="1">
      <c r="A44" s="47"/>
      <c r="B44" s="48" t="s">
        <v>36</v>
      </c>
      <c r="C44" s="54"/>
    </row>
    <row r="45" spans="1:3" ht="15.75" thickTop="1">
      <c r="A45" s="12">
        <v>3</v>
      </c>
      <c r="B45" s="13" t="s">
        <v>33</v>
      </c>
      <c r="C45" s="14">
        <f>C8+C35</f>
        <v>0</v>
      </c>
    </row>
    <row r="46" spans="1:3" ht="15">
      <c r="A46" s="26">
        <v>4</v>
      </c>
      <c r="B46" s="64" t="s">
        <v>34</v>
      </c>
      <c r="C46" s="14">
        <f>C15+C39</f>
        <v>0</v>
      </c>
    </row>
    <row r="47" spans="1:3" ht="14.25">
      <c r="A47" s="24"/>
      <c r="B47" s="25"/>
      <c r="C47" s="8"/>
    </row>
    <row r="48" spans="1:3" ht="18">
      <c r="A48" s="36"/>
      <c r="B48" s="37" t="s">
        <v>53</v>
      </c>
      <c r="C48" s="38">
        <f>C8+C15+C35+C39</f>
        <v>0</v>
      </c>
    </row>
    <row r="50" spans="1:3" ht="15">
      <c r="A50" s="59" t="s">
        <v>39</v>
      </c>
      <c r="C50" s="76" t="s">
        <v>40</v>
      </c>
    </row>
    <row r="51" spans="1:3" ht="14.25">
      <c r="A51" s="73"/>
      <c r="B51" s="74"/>
      <c r="C51" s="75"/>
    </row>
    <row r="52" spans="1:3" ht="15">
      <c r="A52" s="55"/>
      <c r="B52" s="74"/>
      <c r="C52" s="75"/>
    </row>
  </sheetData>
  <sheetProtection/>
  <printOptions/>
  <pageMargins left="0.75" right="0.63" top="0.91" bottom="0.77" header="0.5" footer="0.5"/>
  <pageSetup horizontalDpi="600" verticalDpi="600" orientation="portrait" paperSize="9" scale="90" r:id="rId2"/>
  <ignoredErrors>
    <ignoredError sqref="B6 A53:A181 A20:B25 A39:A40 A42:A49 A12:A19 A26:A37 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Blaženka Mutak</dc:creator>
  <cp:keywords/>
  <dc:description/>
  <cp:lastModifiedBy>korisnik</cp:lastModifiedBy>
  <cp:lastPrinted>2018-04-10T10:43:19Z</cp:lastPrinted>
  <dcterms:created xsi:type="dcterms:W3CDTF">2008-04-29T08:33:49Z</dcterms:created>
  <dcterms:modified xsi:type="dcterms:W3CDTF">2018-04-10T10:43:31Z</dcterms:modified>
  <cp:category/>
  <cp:version/>
  <cp:contentType/>
  <cp:contentStatus/>
</cp:coreProperties>
</file>