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85" windowWidth="12120" windowHeight="8880" tabRatio="593" activeTab="2"/>
  </bookViews>
  <sheets>
    <sheet name="OBŠKŽ" sheetId="1" r:id="rId1"/>
    <sheet name="OBKNIN" sheetId="2" r:id="rId2"/>
    <sheet name="DZŠ" sheetId="3" r:id="rId3"/>
    <sheet name="DZD" sheetId="4" r:id="rId4"/>
    <sheet name="DZK" sheetId="5" r:id="rId5"/>
    <sheet name="ZZJZ" sheetId="6" r:id="rId6"/>
    <sheet name="ZHMŠKŽ" sheetId="7" r:id="rId7"/>
    <sheet name="Zbirno " sheetId="8" r:id="rId8"/>
  </sheets>
  <definedNames>
    <definedName name="_xlnm.Print_Area" localSheetId="2">'DZŠ'!$1:$107</definedName>
  </definedNames>
  <calcPr fullCalcOnLoad="1"/>
</workbook>
</file>

<file path=xl/sharedStrings.xml><?xml version="1.0" encoding="utf-8"?>
<sst xmlns="http://schemas.openxmlformats.org/spreadsheetml/2006/main" count="856" uniqueCount="300">
  <si>
    <t>426</t>
  </si>
  <si>
    <t xml:space="preserve">Dodatna ulaganja za ostalu nefinancijsku imovinu </t>
  </si>
  <si>
    <t>42</t>
  </si>
  <si>
    <t>421</t>
  </si>
  <si>
    <t>422</t>
  </si>
  <si>
    <t>423</t>
  </si>
  <si>
    <t>45</t>
  </si>
  <si>
    <t>451</t>
  </si>
  <si>
    <t>452</t>
  </si>
  <si>
    <t>453</t>
  </si>
  <si>
    <t>454</t>
  </si>
  <si>
    <t>3224</t>
  </si>
  <si>
    <t>Usluge tekućeg i investicijskog održavanja</t>
  </si>
  <si>
    <t>41</t>
  </si>
  <si>
    <t>INVESTICIJSKO ULAGANJE</t>
  </si>
  <si>
    <t xml:space="preserve">INVESTICIJSKO I TEKUĆE ODRŽAVANJE </t>
  </si>
  <si>
    <t>INFORMATIZACIJA ZDRAVSTVENE DJELATNOSTI</t>
  </si>
  <si>
    <t>RASHODI POSLOVANJA</t>
  </si>
  <si>
    <t>RASHODI ZA NABAVU NEFINANCIJSKE IMOVINE</t>
  </si>
  <si>
    <t xml:space="preserve">Materijal i dijelovi za tekuće i investicijsko održavanje </t>
  </si>
  <si>
    <t>4123   -  Licence</t>
  </si>
  <si>
    <t>42211 -  Računala i računalna oprema</t>
  </si>
  <si>
    <t>4262   -  Ulaganja u računalne programe</t>
  </si>
  <si>
    <t>Materijal i dijelovi za tekuće i investicijsko održavanje</t>
  </si>
  <si>
    <t xml:space="preserve">Građevinski objekti </t>
  </si>
  <si>
    <t>...</t>
  </si>
  <si>
    <t xml:space="preserve">… </t>
  </si>
  <si>
    <t xml:space="preserve">Nematerijalna proizvedena imovina </t>
  </si>
  <si>
    <t>Dodatna ulaganja na građevinskim objektima</t>
  </si>
  <si>
    <t xml:space="preserve">Dodatna ulaganja na postrojenjima i opremi </t>
  </si>
  <si>
    <t xml:space="preserve">Dodatna ulaganja na prijevoznim sredstvima </t>
  </si>
  <si>
    <t xml:space="preserve">Postrojenja i oprema </t>
  </si>
  <si>
    <t>…</t>
  </si>
  <si>
    <t xml:space="preserve">Prijevozna sredstva </t>
  </si>
  <si>
    <r>
      <t>Rashodi za nabavu neproizvedene imovine</t>
    </r>
    <r>
      <rPr>
        <sz val="11"/>
        <rFont val="Arial"/>
        <family val="2"/>
      </rPr>
      <t xml:space="preserve"> </t>
    </r>
  </si>
  <si>
    <t xml:space="preserve">Rashodi za dodatna ulaganja na nefinancijskoj imovini  </t>
  </si>
  <si>
    <t xml:space="preserve">Rashodi za nabavu proizvedene dugotrajne imovine                                            </t>
  </si>
  <si>
    <t xml:space="preserve">Rashodi za nabavu proizvedene dugotrajne imovine                      </t>
  </si>
  <si>
    <t>Ukupno:</t>
  </si>
  <si>
    <t>UKUPNO - RASHODI POSLOVANJA</t>
  </si>
  <si>
    <t>UKUPNO - RASHODI ZA NABAVU NEFINANC. IMOVINE</t>
  </si>
  <si>
    <t>ŠIBENSKO-KNINSKA ŽUPANIJA</t>
  </si>
  <si>
    <t>Račun iz Rač. Plana</t>
  </si>
  <si>
    <t>4</t>
  </si>
  <si>
    <t>UKUPNO  DOM ZDRAVLJA KNIN</t>
  </si>
  <si>
    <t>UKUPNO  DOM ZDRAVLJA ŠIBENIK</t>
  </si>
  <si>
    <t>DZD</t>
  </si>
  <si>
    <t>UKUPNO  DOM ZDRAVLJA DRNIŠ</t>
  </si>
  <si>
    <t>Tekuće i investicijsko održavanje vozila, postrojenja i opreme, te nastavak održavanjai rekonstrukcija ambulanti u Domu zdravlja (podrum, prizemlje, I,II,III kat), upravnoj zgradi, prostoru Domu zdravlja u poliklinici i svim ostalim dislociranim ambulantama Doma zdravlja, te daljnja rekonstrukcija u dječjem dispanzeru ( krov, prozori i ostalo)</t>
  </si>
  <si>
    <t xml:space="preserve">Rashodi za dodatna ulaganja na nefinansijskoj imovini </t>
  </si>
  <si>
    <r>
      <t xml:space="preserve">                                         </t>
    </r>
    <r>
      <rPr>
        <b/>
        <i/>
        <sz val="10"/>
        <rFont val="Arial Unicode MS"/>
        <family val="2"/>
      </rPr>
      <t>Pročelnik: Nikola Mihaljević dipl. oec.</t>
    </r>
  </si>
  <si>
    <t>UKUPNO  OPĆA BOLNICA HRVATSKI PONOS KNIN</t>
  </si>
  <si>
    <t>UKUPNO  OPĆA BOLNICA ŠIBENSKO-KNINSKE ŽUPANIJE</t>
  </si>
  <si>
    <t>OPĆA BOLNICA ŠIBENSKO-KNINSKE ŽUPANIJE</t>
  </si>
  <si>
    <t>UKUPNO  ZAVOD ZA JAVNO ZDRAVSTVO ŠIBENSKO-KNINSKE ŽUPANIJE</t>
  </si>
  <si>
    <t>Vrsta ulaganja opisno
(sadržaj investicije, odjel, lokalitet)</t>
  </si>
  <si>
    <t>OPĆA BOLNICA "HRVATSKI PONOS" KNIN</t>
  </si>
  <si>
    <t>DOM ZDRAVLJA ŠIBENIK</t>
  </si>
  <si>
    <t>42241</t>
  </si>
  <si>
    <t>42311</t>
  </si>
  <si>
    <t xml:space="preserve">ŠIBENSKO-KNINSKA ŽUPANIJA </t>
  </si>
  <si>
    <t>Vrsta ulaganja opisno</t>
  </si>
  <si>
    <t>4221</t>
  </si>
  <si>
    <t>4222</t>
  </si>
  <si>
    <t>4223</t>
  </si>
  <si>
    <t>4224</t>
  </si>
  <si>
    <t>4225</t>
  </si>
  <si>
    <t>4227</t>
  </si>
  <si>
    <t>Uredska oprema i namještaj</t>
  </si>
  <si>
    <t>Komunikacijska oprema</t>
  </si>
  <si>
    <t>Oprema za održavanje i zaštitu</t>
  </si>
  <si>
    <t>Medicinska i laboratorijska oprema</t>
  </si>
  <si>
    <t xml:space="preserve">Instrumenti, uređaji i strojevi </t>
  </si>
  <si>
    <t>Uređaji, strojevi i oprema za ostale namjene</t>
  </si>
  <si>
    <t>DOM ZDRAVLJA DRNIŠ</t>
  </si>
  <si>
    <t>45111</t>
  </si>
  <si>
    <t>DOM ZDRAVLJA KNIN</t>
  </si>
  <si>
    <t>32241</t>
  </si>
  <si>
    <t>32242</t>
  </si>
  <si>
    <t>32243</t>
  </si>
  <si>
    <t>42212</t>
  </si>
  <si>
    <t>42231</t>
  </si>
  <si>
    <t>ZAVOD ZA JAVNO ZDRAVSTVO ŠIBENSKO-KNINSKE ŽUPANIJE</t>
  </si>
  <si>
    <t>Usluge tekućeg i investicijskog održavanja navedenih građevinskih objekata</t>
  </si>
  <si>
    <t>Usluge tekućeg i investicijskog održavanja postrojenja i opreme (medicinske i nemedicinske)</t>
  </si>
  <si>
    <t xml:space="preserve">Usluge tekućeg i investicijskog održavanja prijevoznih sredstava </t>
  </si>
  <si>
    <t>42122</t>
  </si>
  <si>
    <t xml:space="preserve"> Usluge tekućeg i investicijskog održavanja vozila </t>
  </si>
  <si>
    <t xml:space="preserve">Vrsta ulaganja opisno
(sadržaj investicije, odjel, lokalitet) </t>
  </si>
  <si>
    <t xml:space="preserve"> Medicinska i laboratorijska oprema</t>
  </si>
  <si>
    <t xml:space="preserve"> Instrumenti, uređaji i strojevi </t>
  </si>
  <si>
    <t xml:space="preserve"> Uređaji, strojevi i oprema za ostale namjene  </t>
  </si>
  <si>
    <t xml:space="preserve"> Uredska oprema i namještaj</t>
  </si>
  <si>
    <t xml:space="preserve"> Oprema za održavanje i zaštitu</t>
  </si>
  <si>
    <t xml:space="preserve"> Komunikacijska oprema</t>
  </si>
  <si>
    <t xml:space="preserve">Uređaji, strojevi i oprema za ostale namjene  </t>
  </si>
  <si>
    <t>Pripremila: mr. sc. Zlatka Kundid, viša savjetnica za zdravstvo i socijalnu skrb</t>
  </si>
  <si>
    <t>42271</t>
  </si>
  <si>
    <t>42242</t>
  </si>
  <si>
    <t>ZAVOD ZA HITNU MEDICINU ŠIBENSKO-KNINSKE ŽUPANIJE</t>
  </si>
  <si>
    <t>UKUPNO  ZAVOD ZA HITNU MEDICINU ŠKŽ</t>
  </si>
  <si>
    <t>Program za potrebe računovodsta i knjigovodstva</t>
  </si>
  <si>
    <t>Fotokopirni aparat - 1 kom</t>
  </si>
  <si>
    <t>42222</t>
  </si>
  <si>
    <t>Ualuge tek.i investic. održ. prijevoznih sredstava</t>
  </si>
  <si>
    <t>Uređaj za automatsku obradu medicinskih RTG filmova - 1 kom</t>
  </si>
  <si>
    <t>Biokemijski analizator  - 1 kom</t>
  </si>
  <si>
    <t>Telefaks uređaj   - 2 kom</t>
  </si>
  <si>
    <t>Defibrilator za HMP - 1 kom</t>
  </si>
  <si>
    <t xml:space="preserve"> Materijal i dijelovi za tek. i inv. održavanje građevinskih objekata </t>
  </si>
  <si>
    <t>Materijal i dijelovi za tekuće i investicijsko održavanje postrojenje i opreme (medicinske i nemedicinske)</t>
  </si>
  <si>
    <t>EKG 12kanalni Produženo liječenja, Palijativna skrb - 2 kom</t>
  </si>
  <si>
    <t>Aspirator odjel produženog lječenja   - 3 kom</t>
  </si>
  <si>
    <t>Uređaj za elektroterapiju – fizikalna 1 kom</t>
  </si>
  <si>
    <t>AMBU maska za odjel prodženog liječenja – 3 kom</t>
  </si>
  <si>
    <t>Monitor za mjerenje udarnog i min.volumena – JIL -  1 kom</t>
  </si>
  <si>
    <t>Krevet sa elektromotorom – Interni odjel 2 kom</t>
  </si>
  <si>
    <t>42273</t>
  </si>
  <si>
    <t>Mikser za bolničku kuhinju – 1 kom</t>
  </si>
  <si>
    <t>Ljuštilica krumpira za bolničku kuhinju -  1 kom</t>
  </si>
  <si>
    <t>Kolica konobarska za bolničku kuhinju – 2 kom</t>
  </si>
  <si>
    <t xml:space="preserve"> Usluge tekućeg održavanja bolničkog informacijskog sustava BIS I PIS</t>
  </si>
  <si>
    <t xml:space="preserve"> Usluge tekućeg održavanja BioNET Laboratorijskog informacijskog sustava</t>
  </si>
  <si>
    <t>Usluga održavanja stalne internetske mreže (za e-naručivanje)</t>
  </si>
  <si>
    <t>Računalni program za upravu i u postavama HMP - Windows programi</t>
  </si>
  <si>
    <t>32321</t>
  </si>
  <si>
    <t xml:space="preserve">Građevinski objekti - idejni projekt nove bolnice </t>
  </si>
  <si>
    <r>
      <t xml:space="preserve">Postrojenja i oprema                 </t>
    </r>
    <r>
      <rPr>
        <b/>
        <sz val="11"/>
        <color indexed="12"/>
        <rFont val="Arial"/>
        <family val="2"/>
      </rPr>
      <t>(broj komada)</t>
    </r>
  </si>
  <si>
    <r>
      <t xml:space="preserve">42211 -  Računala i računalna oprema        </t>
    </r>
    <r>
      <rPr>
        <b/>
        <i/>
        <sz val="11"/>
        <color indexed="12"/>
        <rFont val="Arial"/>
        <family val="2"/>
      </rPr>
      <t>(</t>
    </r>
    <r>
      <rPr>
        <b/>
        <sz val="11"/>
        <color indexed="12"/>
        <rFont val="Arial"/>
        <family val="2"/>
      </rPr>
      <t>broj komada)</t>
    </r>
  </si>
  <si>
    <r>
      <t xml:space="preserve">Postrojenja i oprema                              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(broj komada)</t>
    </r>
  </si>
  <si>
    <r>
      <t xml:space="preserve">Postrojenja i oprema                                         </t>
    </r>
    <r>
      <rPr>
        <b/>
        <sz val="11"/>
        <color indexed="12"/>
        <rFont val="Arial"/>
        <family val="2"/>
      </rPr>
      <t xml:space="preserve"> (broj komada)</t>
    </r>
  </si>
  <si>
    <r>
      <t xml:space="preserve">Postrojenja i oprema                                      </t>
    </r>
    <r>
      <rPr>
        <b/>
        <sz val="11"/>
        <color indexed="12"/>
        <rFont val="Arial"/>
        <family val="2"/>
      </rPr>
      <t xml:space="preserve">  (broj komada)</t>
    </r>
  </si>
  <si>
    <r>
      <t xml:space="preserve">42211 -  Računala i računalna oprema         </t>
    </r>
    <r>
      <rPr>
        <b/>
        <sz val="11"/>
        <color indexed="12"/>
        <rFont val="Arial"/>
        <family val="2"/>
      </rPr>
      <t>(broj komada)</t>
    </r>
  </si>
  <si>
    <r>
      <t xml:space="preserve"> Materijal i dijelovi za tekuće i investicijsko održavanja </t>
    </r>
    <r>
      <rPr>
        <sz val="11"/>
        <rFont val="Arial"/>
        <family val="2"/>
      </rPr>
      <t xml:space="preserve">prijevoznih sredstava </t>
    </r>
  </si>
  <si>
    <r>
      <t xml:space="preserve">Postrojenja i oprema                                        </t>
    </r>
    <r>
      <rPr>
        <b/>
        <sz val="11"/>
        <color indexed="12"/>
        <rFont val="Arial"/>
        <family val="2"/>
      </rPr>
      <t>( broj komada)</t>
    </r>
  </si>
  <si>
    <r>
      <t xml:space="preserve">42211 -  Računala i računalna oprema                  </t>
    </r>
    <r>
      <rPr>
        <b/>
        <sz val="11"/>
        <color indexed="12"/>
        <rFont val="Arial"/>
        <family val="2"/>
      </rPr>
      <t>(broj komada)</t>
    </r>
  </si>
  <si>
    <t>Računalo za ortodonciju (centralna jedinica, monitor, pisač) - 1 komplet</t>
  </si>
  <si>
    <r>
      <t xml:space="preserve">42211 -  Računala i računalna oprema   </t>
    </r>
    <r>
      <rPr>
        <b/>
        <sz val="11"/>
        <rFont val="Arial"/>
        <family val="2"/>
      </rPr>
      <t xml:space="preserve"> </t>
    </r>
    <r>
      <rPr>
        <b/>
        <sz val="11"/>
        <color indexed="12"/>
        <rFont val="Arial"/>
        <family val="2"/>
      </rPr>
      <t>(broj komada)</t>
    </r>
  </si>
  <si>
    <r>
      <t xml:space="preserve">                                         </t>
    </r>
    <r>
      <rPr>
        <b/>
        <i/>
        <sz val="11"/>
        <rFont val="Arial Unicode MS"/>
        <family val="2"/>
      </rPr>
      <t>Pročelnik: Nikola Mihaljević dipl. oec.</t>
    </r>
  </si>
  <si>
    <t>SVEUKUPNO ŠIBENSKO-KNINSKA ŽUPANIJA 2013.</t>
  </si>
  <si>
    <r>
      <t xml:space="preserve">Postrojenja i oprema           </t>
    </r>
    <r>
      <rPr>
        <sz val="11"/>
        <color indexed="12"/>
        <rFont val="Arial"/>
        <family val="2"/>
      </rPr>
      <t>(</t>
    </r>
    <r>
      <rPr>
        <b/>
        <sz val="11"/>
        <color indexed="12"/>
        <rFont val="Arial"/>
        <family val="2"/>
      </rPr>
      <t>broj komada)</t>
    </r>
  </si>
  <si>
    <r>
      <t xml:space="preserve">42211 -  Računala i računalna oprema     </t>
    </r>
    <r>
      <rPr>
        <b/>
        <sz val="11"/>
        <color indexed="12"/>
        <rFont val="Arial"/>
        <family val="2"/>
      </rPr>
      <t xml:space="preserve">(broj komada)     </t>
    </r>
    <r>
      <rPr>
        <b/>
        <i/>
        <sz val="11"/>
        <rFont val="Arial"/>
        <family val="2"/>
      </rPr>
      <t xml:space="preserve">            </t>
    </r>
  </si>
  <si>
    <t>32323</t>
  </si>
  <si>
    <t>Usluge tekućeg i investicijskog održavanja građevinskih objekata</t>
  </si>
  <si>
    <t>Usluge tekućeg i investicijskog održavanja prijevoznih sredstava</t>
  </si>
  <si>
    <t>PLAN 2013.</t>
  </si>
  <si>
    <t>Telefonski aparati za potrebe HMP i ured - 10 kom</t>
  </si>
  <si>
    <t>S-CUT rezač za hitne intervencije - 3 kom.</t>
  </si>
  <si>
    <t>BIG pištolj za intr.terapiju - 3 kom.veliki + 3 kom. mali</t>
  </si>
  <si>
    <t>Šanc ovratnik- 1 kom</t>
  </si>
  <si>
    <t>Boce za kisik  - 2 kom</t>
  </si>
  <si>
    <t>Pisač - 5 kom ( 4 kom  za upravu i 1 kom za ambulantu HMP)</t>
  </si>
  <si>
    <t>Šibenik, ožujak 2013.</t>
  </si>
  <si>
    <t>Usluge tekućeg i invest. održavanja-saniranje podova na poliklinici</t>
  </si>
  <si>
    <t>Tablica: DEC-ZDRAVSTVO-2013 - Popis prioriteta za 2013. godinu</t>
  </si>
  <si>
    <t>Usluge tekućeg i investicijskog održavanja građevinskih objekata (zamjena poda na internom odjelu II. Faza)</t>
  </si>
  <si>
    <t>Uredski namještaj (stolovi - 10 kom, stolice - 30 kom, ormari - 6 kom)</t>
  </si>
  <si>
    <t>42233</t>
  </si>
  <si>
    <t>Kolica za medicinske uređaje – Kirurgija 1 kom</t>
  </si>
  <si>
    <t>Baktericidna UV lampa – Hitni kirurški prijem - 1 kom</t>
  </si>
  <si>
    <t>Hematološki brojač – Bolnički laboratorij – 1 kom</t>
  </si>
  <si>
    <t>Urinski analizator – Bolnički Laboratorij – 1 kom</t>
  </si>
  <si>
    <t>Antidekubitalni madrac za produženo liječenje  - 30 kom</t>
  </si>
  <si>
    <t>Parno glačalo – Praonica rublja               2 kom</t>
  </si>
  <si>
    <t>Fotometar za klor – tehnička služba        1 kom</t>
  </si>
  <si>
    <t>Termometar  - bolnička kuhinja               1 kom</t>
  </si>
  <si>
    <t>Neprekidno napajanje  - UPS – 15 kom</t>
  </si>
  <si>
    <t>Pisači – 5 kom</t>
  </si>
  <si>
    <t xml:space="preserve"> PLAN 2013.</t>
  </si>
  <si>
    <t>Usluge tek.i inv.održ. grad. objekata (cent. zgrada u Drnišu i podr. amb.)</t>
  </si>
  <si>
    <t>Ostale usluge tekućeg i investicijskog odrzavanja po ugovorima i zakonskim propisima</t>
  </si>
  <si>
    <t>Uredska stolica - 3 kom</t>
  </si>
  <si>
    <t>Sterilizator - 1 kom</t>
  </si>
  <si>
    <t>Analizator C-reaktivnog proteina - 1 kom</t>
  </si>
  <si>
    <t>Elektrolitni analizator - 1 kom</t>
  </si>
  <si>
    <t>Aparat za injekti.termopla. Mase za izradu proteza - 1 kom</t>
  </si>
  <si>
    <t xml:space="preserve"> Usluge tekućeg i investicijskog održavanja informatičke opreme</t>
  </si>
  <si>
    <t>Računala s monitorima - 3 kom</t>
  </si>
  <si>
    <t>Vozilo za kućnu njegu - 1 kom</t>
  </si>
  <si>
    <t>Ginekekološki operacijski stol za Odjel ginekologije-1 kom</t>
  </si>
  <si>
    <t>Usluge tekućeg i investicijskog održavanja građevinskih objekata zamjena aluminijske stolarije – Produženo liječenje)</t>
  </si>
  <si>
    <t>Usluge tekućeg održavanja postrojenje i opreme (medicinske opreme, nemedicinske opreme,  kotlovnice, klima-uređaja, centralnog grijanja, agregata, liftova, elektro i vodovodne instalacije, hidrantske mreže, protupožarnog sustava)</t>
  </si>
  <si>
    <t>Vatrogasni aparati  - 25 kom</t>
  </si>
  <si>
    <t>Puls oksimetar za odjel produženog liječenja , hitni prijem, interni  odjel – 3 kom</t>
  </si>
  <si>
    <t>Usluge tekućeg i investicijskog održavanja građevinskih objekata  (razni: stolarski radovi, bravarski radovi, električarski radovi, zidarski radovi na zgradi bolnice)</t>
  </si>
  <si>
    <t>FENO uređaj – Odjel pedijatrije - 1 kom</t>
  </si>
  <si>
    <t>Lampa za fototerapiju Odjel pedijatrije  - 1 kom</t>
  </si>
  <si>
    <t>Izvor svjetla za Laparoskop – Odjel kirurgije - 1 kom</t>
  </si>
  <si>
    <t>Elektro stimulator  za JIL – 1 kom</t>
  </si>
  <si>
    <t>Usluge tekuć. i invest. održavanja postrojenja i opreme (med. i nemed.)</t>
  </si>
  <si>
    <t xml:space="preserve">Nabava uredskog namještaja za upravu i ambulante (Kartotečni ormari -  2 kom)   </t>
  </si>
  <si>
    <t>Nabava klima uređaja - 6 kom</t>
  </si>
  <si>
    <t xml:space="preserve">Usluge tekućeg i investicijskog održavanja na računalnim programima i njihovo korištenje    </t>
  </si>
  <si>
    <t>Materijal i dijelovi za tek. i inv. održavanje prijevoznih sredstava DZK</t>
  </si>
  <si>
    <t xml:space="preserve">Usluge tekućeg i investicijskog održavanja građevinskih objekata </t>
  </si>
  <si>
    <t>Usluge tekućeg i investicijskog održavanja postrojenja i opreme DZK (medicinske i nemedicinske)</t>
  </si>
  <si>
    <t>Usluge tekućeg i investicijskog održavanja prijevoznih sredstava DZK</t>
  </si>
  <si>
    <t>Zubna stolica za ortodonciju x 1 stomatologija</t>
  </si>
  <si>
    <t>Autoklav za ortodonciju x 1 stomatologija</t>
  </si>
  <si>
    <t>Sterilizator za ortodonciju x 1 stomatologija</t>
  </si>
  <si>
    <t>Adaptacija fasada i krovišta Doma zdravlja Knin na centralnoj zgradi, Kneza Ivana Nelipića 1</t>
  </si>
  <si>
    <t>Tekuće i investicijsko održavanje vozila, postrojenja i opreme, te održavanje objekata (manje adaptacije, sanacije) HMP Šibenik,Tisno,Knin (ličenje, izmjena prozora, sanitarija)</t>
  </si>
  <si>
    <t xml:space="preserve">Nabava uredskog namještaja za prostorije HMP i Upravu  
(radni stol-5 komada;  stol za računalo-4 komada;  radne stolice-6 komada; dvosjed i trosjed-2 komada ,zidne police-5 komada,radni ormar - 5 komada)
</t>
  </si>
  <si>
    <t>Dodatna ulaganja na građevinskim objektima (obnova podova,sanacija instalacija, ličenje zidova u prostoru HMP, Ul. Karla Vipauca 8, Šibenik)</t>
  </si>
  <si>
    <t>Usluge tekućeg i investicijskog održavanja računalne opreme u upravi i ispostavama HMP (Tisno,Knin, Šibenik)</t>
  </si>
  <si>
    <t>Prijenosna računala - 2 kom ( 1 kom za upravu i 1 kom za tim T1)</t>
  </si>
  <si>
    <t>UKUPNO - RASHODI ZA NABAVU NEFINANCIJSKE IMOVINE</t>
  </si>
  <si>
    <t>N.N. 29/2013.</t>
  </si>
  <si>
    <t>Osobna računala s monitorom -5 kom ( 4 kom za upravu i 1 kom za HMP)</t>
  </si>
  <si>
    <t>42219</t>
  </si>
  <si>
    <t xml:space="preserve">Pokretni stolić za instrumente - 1 kom, ormar za instrumente i pohranu materijala - 1 kom, pisaći stol (stomatologija) - 1 kom
</t>
  </si>
  <si>
    <t>Klima uređaj za ured i HMP  -  5 kom</t>
  </si>
  <si>
    <t>Monitori  5 kom</t>
  </si>
  <si>
    <t>PC računala  10 kom</t>
  </si>
  <si>
    <t>Mrežna oprema 2 set</t>
  </si>
  <si>
    <t>Kolica za prijevoz tacni (obroka) za bolničku kuhinju - 7 kom</t>
  </si>
  <si>
    <t>Šoker za brzo hlađenje i zamrzavanje hrane za bolničku kuhinju – 1 kom</t>
  </si>
  <si>
    <t>Ormar za lijekoveza Odjel Kirurgije -  2 kom</t>
  </si>
  <si>
    <t>Bolnički kreveti za Odjel produženog liječenja  - 10 kom</t>
  </si>
  <si>
    <t>UREDSKA OPREMA ZA INTERNI ODJEL- ONKOLOGIJA</t>
  </si>
  <si>
    <t>MED. OPREMA ZA INTERNI ODJEL - ONKOLOGIJA</t>
  </si>
  <si>
    <t xml:space="preserve">Negatoskop                                                    kom    3 </t>
  </si>
  <si>
    <t xml:space="preserve">Pregledni stolovi                                            kom     3        </t>
  </si>
  <si>
    <t>Bolesničke fotelje                                          kom     13</t>
  </si>
  <si>
    <t>Bolesnički kreveti                                           kom      7</t>
  </si>
  <si>
    <t>Građevinsko instalaterski radovi na Objedinjenom bolničkom hitnom prijemu</t>
  </si>
  <si>
    <t>DIGITALIZACIJA RTG-E, Odjel za Radiologiju</t>
  </si>
  <si>
    <t>Lab.uređaj za očitavanje testova osjetljivosti izrađenih disk difuzijom uz ugrađena eksperna pravila (kom 1)</t>
  </si>
  <si>
    <t>Potpuno automatizirani sustav za punjenje Petrijevih posuda bez pisača za obilježavanje petrijevki (kom 1)</t>
  </si>
  <si>
    <t>Suhi sterilizator (kom 1)</t>
  </si>
  <si>
    <t>Termostat 400 l (kom 1)</t>
  </si>
  <si>
    <t>Digestor (kom 1)</t>
  </si>
  <si>
    <t xml:space="preserve">Mikrovalna peć (kom 1)   </t>
  </si>
  <si>
    <t xml:space="preserve">Hladnjak za transport uzoraka (kom 3) </t>
  </si>
  <si>
    <t>Sušionik (kom 1)</t>
  </si>
  <si>
    <t>Set za membransku vakuum filtraciju 6x500ml (kom 1)</t>
  </si>
  <si>
    <t>Oprema za uzorkovanje i mjerenje peluda u zraku (kom 1)</t>
  </si>
  <si>
    <t>Perilica laboratorijskog suđa (kom 1)</t>
  </si>
  <si>
    <t>Ormari visoki garderobni                                       kom  24</t>
  </si>
  <si>
    <t>Ormari garderobni metalni                                    kom    5</t>
  </si>
  <si>
    <t>Ormari zidni s policama                                        kom   13</t>
  </si>
  <si>
    <t>Ormarići viseći                                                  kom  5</t>
  </si>
  <si>
    <t>Polica zidne                                                      kom 2</t>
  </si>
  <si>
    <t>UREDSKA OPREMA ZA OBJEDINJENI HITNI BOLNIČKI PRIJEM</t>
  </si>
  <si>
    <t>TV prijemnik                                                     kom 1</t>
  </si>
  <si>
    <t>42221</t>
  </si>
  <si>
    <t>Ormari                                                               kom 60</t>
  </si>
  <si>
    <t>Radni pultovi                                                     kom 29</t>
  </si>
  <si>
    <t>Sat zidni u čekaonici                                         kom 2</t>
  </si>
  <si>
    <t>Uređaj za kopiranje                                           kom 1</t>
  </si>
  <si>
    <t>Ogledalo zidno za ambulantu prijema               kom  1</t>
  </si>
  <si>
    <t>Stolice za čekaonice i ostale prostorije OHBP  (uredi, kacelarije,)         -     kom  67</t>
  </si>
  <si>
    <t>MEDICINSKA OPREMA ZA OBJEDINJENI HITNI BOLNIČKI PRIJEM</t>
  </si>
  <si>
    <t xml:space="preserve">Uređaj za aspiraciju, toaleta dišnih puteva    kom  1 </t>
  </si>
  <si>
    <t>Kirurško korito  - dispenzeri                          kom 5</t>
  </si>
  <si>
    <t>Pregledni stolovi                                            kom 2</t>
  </si>
  <si>
    <t>Monitor za praćenje vitalnih funkcija              kom  2</t>
  </si>
  <si>
    <t xml:space="preserve">Stalci medicinski                                           kom 32                           </t>
  </si>
  <si>
    <t>Kolica medicinska                                         kom  25</t>
  </si>
  <si>
    <t>Tlakomjeri prijenosni šinski                           kom  9</t>
  </si>
  <si>
    <t>42252</t>
  </si>
  <si>
    <t>Lampe razne medicinske                               kom  3</t>
  </si>
  <si>
    <t>Stepenice  jednodjelne kirurške                     kom  1</t>
  </si>
  <si>
    <t>Izlivnik - uređaj za izljev                                 kom  1</t>
  </si>
  <si>
    <t xml:space="preserve"> Vaga obična (nemed.)                                  kom 1</t>
  </si>
  <si>
    <t>42274</t>
  </si>
  <si>
    <t>Hladnjak                                                 kom 1</t>
  </si>
  <si>
    <t>Pisači                                      kom  16</t>
  </si>
  <si>
    <t>Digitalizacija RTG-A -DX - M uređaj            - 1 kom</t>
  </si>
  <si>
    <t>Digitalizacija RTG-A 5 MP dijagnostička radna stanica  - 1 kom</t>
  </si>
  <si>
    <t xml:space="preserve">Digitalizacija RTG-A 2 MP dijagnostička radna stanica -  1 kom </t>
  </si>
  <si>
    <t xml:space="preserve">Medicinski držaći                                          kom 13 </t>
  </si>
  <si>
    <t>Mini kuhinja (čajna kuhinja u jednom elementu; 2 ploče, radna ploha, sudoper) -  kom 1</t>
  </si>
  <si>
    <t>PC računalo s monitorima  -  16 kompleta ( tipkovnice, miš, priključci)</t>
  </si>
  <si>
    <t>Glavni projekt za specijalističke ambulante: oftalmologija, patologija,  dermatologija</t>
  </si>
  <si>
    <t>Građevinsko-instaterski radovi na Odjelu citologije</t>
  </si>
  <si>
    <t>Kolica razna  (za odvoz smeća)                           kom    9</t>
  </si>
  <si>
    <t>Stolovi kancelarijski                                               kom   8</t>
  </si>
  <si>
    <t>Radni pultovi                                                         kom   2</t>
  </si>
  <si>
    <t>Stolovi kancelarijski                                          kom 3</t>
  </si>
  <si>
    <t>Pokretna rampa – ulaz za dostavna vozila - 1 kom</t>
  </si>
  <si>
    <r>
      <t xml:space="preserve">Vozilo za dežurstvo po punktovima: </t>
    </r>
    <r>
      <rPr>
        <i/>
        <sz val="11"/>
        <rFont val="Arial"/>
        <family val="2"/>
      </rPr>
      <t xml:space="preserve">( Punktovi dežurstava: Skradin, Primošten i Drniš; Ispostave: Knin i Tisno) </t>
    </r>
    <r>
      <rPr>
        <sz val="11"/>
        <rFont val="Arial"/>
        <family val="2"/>
      </rPr>
      <t>- 1 kom</t>
    </r>
  </si>
  <si>
    <t>I. IZMJENA PLANA 2013.</t>
  </si>
  <si>
    <t xml:space="preserve">                                         </t>
  </si>
  <si>
    <t xml:space="preserve">                               Ravnatelj: Joško Jurić,dipl.oec.</t>
  </si>
  <si>
    <r>
      <t xml:space="preserve">42211 -  Računala i računalna oprema </t>
    </r>
    <r>
      <rPr>
        <b/>
        <sz val="11"/>
        <color indexed="12"/>
        <rFont val="Arial"/>
        <family val="2"/>
      </rPr>
      <t xml:space="preserve">(broj komada)     </t>
    </r>
    <r>
      <rPr>
        <b/>
        <i/>
        <sz val="11"/>
        <rFont val="Arial"/>
        <family val="2"/>
      </rPr>
      <t xml:space="preserve">            </t>
    </r>
  </si>
  <si>
    <t>Klima uređaji za upravnu zgradu i ambulante DZŠ po potrebi - 2 kom</t>
  </si>
  <si>
    <t xml:space="preserve">Postrojenja i oprema                             </t>
  </si>
  <si>
    <t>Usluge tekućeg i investicijskog održavanja računalne opreme i računalnih programa u upravnoj zgradi i ambulantama ( po potrebi)</t>
  </si>
  <si>
    <t>Usluge tekućeg i investicijskog održavanja -ostale računalne usluge</t>
  </si>
  <si>
    <t>42313</t>
  </si>
  <si>
    <t>PRIJEDLOG PLANA 2016.</t>
  </si>
  <si>
    <t>Uredski namještaj za upravnu zgradu u Šibeniku, opće i stomatološke ambulante (radni stol 10 kom, ormari razni (garderobni, za lijekove, vitrine i sl.) 10 kom, stolice razne(daktilo, za pacijente, za čekaonicu) po potrebi 10 kom)</t>
  </si>
  <si>
    <t>Stomatološka stolica za ordinaciju dentalne medicine  (1 kom)</t>
  </si>
  <si>
    <t>Kombi vozilo za sanitetski prijevoz (1 kom)</t>
  </si>
  <si>
    <t>Osobno vozilo za patronažu (2 kom)</t>
  </si>
  <si>
    <t>Računalo s monitorom -5 kom (1 kom za upravu i 4 kom za ordinacije obiteljske/dentalne medicine)</t>
  </si>
  <si>
    <t>Pisač - 5 kom (2 kom za upravu i 3 kom za ordinacije obiteljske/dentalne medicine)</t>
  </si>
  <si>
    <t>Informatički program za kadrovsku službu (1 kom)</t>
  </si>
  <si>
    <t>Šibenik, 15. listopada 2015.</t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</si>
</sst>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0\ _K_n_-;\-* #,##0.00\ _K_n_-;_-* &quot;-&quot;??\ _K_n_-;_-@_-"/>
    <numFmt numFmtId="181" formatCode="&quot;Da&quot;;&quot;Da&quot;;&quot;Ne&quot;"/>
    <numFmt numFmtId="182" formatCode="&quot;Istina&quot;;&quot;Istina&quot;;&quot;Laž&quot;"/>
    <numFmt numFmtId="183" formatCode="&quot;Uključeno&quot;;&quot;Uključeno&quot;;&quot;Isključeno&quot;"/>
    <numFmt numFmtId="184" formatCode="00000"/>
    <numFmt numFmtId="185" formatCode="#,##0.00&quot;      &quot;;\-#,##0.00&quot;      &quot;;&quot; -&quot;#&quot;      &quot;;@\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\ &quot;kn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10"/>
      <name val="Arial"/>
      <family val="2"/>
    </font>
    <font>
      <i/>
      <sz val="11"/>
      <color indexed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i/>
      <sz val="11"/>
      <name val="Arial"/>
      <family val="2"/>
    </font>
    <font>
      <b/>
      <sz val="9"/>
      <name val="Arial"/>
      <family val="2"/>
    </font>
    <font>
      <b/>
      <sz val="10"/>
      <color indexed="12"/>
      <name val="Arial"/>
      <family val="2"/>
    </font>
    <font>
      <b/>
      <i/>
      <sz val="10"/>
      <name val="Arial"/>
      <family val="2"/>
    </font>
    <font>
      <sz val="10"/>
      <name val="Arial Baltic"/>
      <family val="2"/>
    </font>
    <font>
      <b/>
      <sz val="10"/>
      <name val="Arial Baltic"/>
      <family val="2"/>
    </font>
    <font>
      <b/>
      <i/>
      <sz val="10"/>
      <name val="Arial Unicode MS"/>
      <family val="2"/>
    </font>
    <font>
      <sz val="10"/>
      <name val="Arial Unicode MS"/>
      <family val="2"/>
    </font>
    <font>
      <b/>
      <sz val="10"/>
      <name val="Arial Unicode MS"/>
      <family val="2"/>
    </font>
    <font>
      <i/>
      <sz val="10"/>
      <name val="Arial Unicode MS"/>
      <family val="2"/>
    </font>
    <font>
      <sz val="11"/>
      <name val="Arial Unicode MS"/>
      <family val="2"/>
    </font>
    <font>
      <b/>
      <i/>
      <sz val="10"/>
      <color indexed="10"/>
      <name val="Arial"/>
      <family val="2"/>
    </font>
    <font>
      <i/>
      <sz val="11"/>
      <name val="Arial Unicode MS"/>
      <family val="2"/>
    </font>
    <font>
      <b/>
      <sz val="10"/>
      <color indexed="10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10"/>
      <name val="Arial"/>
      <family val="2"/>
    </font>
    <font>
      <b/>
      <i/>
      <sz val="11"/>
      <color indexed="16"/>
      <name val="Arial"/>
      <family val="2"/>
    </font>
    <font>
      <b/>
      <i/>
      <sz val="11"/>
      <color indexed="12"/>
      <name val="Arial"/>
      <family val="2"/>
    </font>
    <font>
      <i/>
      <sz val="11"/>
      <name val="Arial"/>
      <family val="2"/>
    </font>
    <font>
      <u val="single"/>
      <sz val="11"/>
      <name val="Arial"/>
      <family val="2"/>
    </font>
    <font>
      <sz val="11"/>
      <color indexed="12"/>
      <name val="Arial"/>
      <family val="2"/>
    </font>
    <font>
      <b/>
      <sz val="12"/>
      <name val="Arial"/>
      <family val="2"/>
    </font>
    <font>
      <b/>
      <i/>
      <sz val="11"/>
      <name val="Arial Unicode MS"/>
      <family val="2"/>
    </font>
    <font>
      <b/>
      <sz val="12"/>
      <name val="Agency FB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Franklin Gothic Medium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Agency FB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>
        <color indexed="8"/>
      </left>
      <right style="thin">
        <color indexed="8"/>
      </right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double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0" fillId="16" borderId="1" applyNumberFormat="0" applyFon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4" borderId="0" applyNumberFormat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0" borderId="0" applyNumberFormat="0" applyBorder="0" applyAlignment="0" applyProtection="0"/>
    <xf numFmtId="0" fontId="51" fillId="21" borderId="2" applyNumberFormat="0" applyAlignment="0" applyProtection="0"/>
    <xf numFmtId="0" fontId="41" fillId="21" borderId="3" applyNumberFormat="0" applyAlignment="0" applyProtection="0"/>
    <xf numFmtId="0" fontId="40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42" fillId="23" borderId="8" applyNumberFormat="0" applyAlignment="0" applyProtection="0"/>
    <xf numFmtId="0" fontId="4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48" fillId="7" borderId="3" applyNumberFormat="0" applyAlignment="0" applyProtection="0"/>
  </cellStyleXfs>
  <cellXfs count="320">
    <xf numFmtId="0" fontId="0" fillId="0" borderId="0" xfId="0" applyAlignment="1">
      <alignment/>
    </xf>
    <xf numFmtId="4" fontId="4" fillId="22" borderId="10" xfId="0" applyNumberFormat="1" applyFont="1" applyFill="1" applyBorder="1" applyAlignment="1">
      <alignment horizontal="right" vertical="center"/>
    </xf>
    <xf numFmtId="4" fontId="5" fillId="0" borderId="0" xfId="0" applyNumberFormat="1" applyFont="1" applyBorder="1" applyAlignment="1">
      <alignment horizontal="right" vertical="center"/>
    </xf>
    <xf numFmtId="4" fontId="4" fillId="21" borderId="10" xfId="0" applyNumberFormat="1" applyFont="1" applyFill="1" applyBorder="1" applyAlignment="1">
      <alignment horizontal="right" vertical="center"/>
    </xf>
    <xf numFmtId="0" fontId="4" fillId="24" borderId="10" xfId="0" applyFont="1" applyFill="1" applyBorder="1" applyAlignment="1">
      <alignment horizontal="center" vertical="center"/>
    </xf>
    <xf numFmtId="49" fontId="4" fillId="24" borderId="11" xfId="0" applyNumberFormat="1" applyFont="1" applyFill="1" applyBorder="1" applyAlignment="1">
      <alignment horizontal="left" vertical="center" wrapText="1"/>
    </xf>
    <xf numFmtId="4" fontId="4" fillId="24" borderId="10" xfId="0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0" fontId="4" fillId="21" borderId="11" xfId="0" applyFont="1" applyFill="1" applyBorder="1" applyAlignment="1">
      <alignment horizontal="left" vertical="center"/>
    </xf>
    <xf numFmtId="0" fontId="4" fillId="24" borderId="10" xfId="58" applyFont="1" applyFill="1" applyBorder="1" applyAlignment="1">
      <alignment horizontal="center" vertical="center"/>
      <protection/>
    </xf>
    <xf numFmtId="49" fontId="4" fillId="24" borderId="10" xfId="58" applyNumberFormat="1" applyFont="1" applyFill="1" applyBorder="1" applyAlignment="1">
      <alignment horizontal="left" vertical="center" wrapText="1"/>
      <protection/>
    </xf>
    <xf numFmtId="49" fontId="4" fillId="0" borderId="10" xfId="58" applyNumberFormat="1" applyFont="1" applyFill="1" applyBorder="1" applyAlignment="1">
      <alignment horizontal="left" vertical="center" wrapText="1"/>
      <protection/>
    </xf>
    <xf numFmtId="49" fontId="5" fillId="0" borderId="12" xfId="58" applyNumberFormat="1" applyFont="1" applyFill="1" applyBorder="1" applyAlignment="1">
      <alignment horizontal="left" vertical="center" wrapText="1"/>
      <protection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4" fontId="5" fillId="22" borderId="10" xfId="0" applyNumberFormat="1" applyFont="1" applyFill="1" applyBorder="1" applyAlignment="1">
      <alignment horizontal="right" vertical="center"/>
    </xf>
    <xf numFmtId="4" fontId="5" fillId="22" borderId="12" xfId="0" applyNumberFormat="1" applyFont="1" applyFill="1" applyBorder="1" applyAlignment="1">
      <alignment horizontal="right" vertical="center"/>
    </xf>
    <xf numFmtId="49" fontId="4" fillId="22" borderId="10" xfId="0" applyNumberFormat="1" applyFont="1" applyFill="1" applyBorder="1" applyAlignment="1">
      <alignment horizontal="left" vertical="center"/>
    </xf>
    <xf numFmtId="49" fontId="4" fillId="22" borderId="13" xfId="0" applyNumberFormat="1" applyFont="1" applyFill="1" applyBorder="1" applyAlignment="1">
      <alignment horizontal="right" vertical="center"/>
    </xf>
    <xf numFmtId="49" fontId="4" fillId="22" borderId="10" xfId="0" applyNumberFormat="1" applyFont="1" applyFill="1" applyBorder="1" applyAlignment="1">
      <alignment horizontal="right" vertical="center"/>
    </xf>
    <xf numFmtId="0" fontId="4" fillId="22" borderId="10" xfId="0" applyFont="1" applyFill="1" applyBorder="1" applyAlignment="1">
      <alignment horizontal="left" vertical="center"/>
    </xf>
    <xf numFmtId="4" fontId="7" fillId="22" borderId="10" xfId="0" applyNumberFormat="1" applyFont="1" applyFill="1" applyBorder="1" applyAlignment="1">
      <alignment horizontal="right" vertical="center"/>
    </xf>
    <xf numFmtId="4" fontId="7" fillId="22" borderId="14" xfId="0" applyNumberFormat="1" applyFont="1" applyFill="1" applyBorder="1" applyAlignment="1">
      <alignment horizontal="right" vertical="center"/>
    </xf>
    <xf numFmtId="49" fontId="7" fillId="0" borderId="14" xfId="58" applyNumberFormat="1" applyFont="1" applyFill="1" applyBorder="1" applyAlignment="1">
      <alignment horizontal="left" vertical="center" wrapText="1"/>
      <protection/>
    </xf>
    <xf numFmtId="49" fontId="7" fillId="0" borderId="10" xfId="58" applyNumberFormat="1" applyFont="1" applyFill="1" applyBorder="1" applyAlignment="1">
      <alignment horizontal="left" vertical="center" wrapText="1"/>
      <protection/>
    </xf>
    <xf numFmtId="49" fontId="6" fillId="0" borderId="0" xfId="0" applyNumberFormat="1" applyFont="1" applyBorder="1" applyAlignment="1">
      <alignment horizontal="right" vertical="center" wrapText="1"/>
    </xf>
    <xf numFmtId="4" fontId="6" fillId="0" borderId="0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0" xfId="58" applyNumberFormat="1" applyFont="1" applyFill="1" applyBorder="1" applyAlignment="1">
      <alignment horizontal="left" vertical="center" wrapText="1"/>
      <protection/>
    </xf>
    <xf numFmtId="4" fontId="9" fillId="0" borderId="0" xfId="0" applyNumberFormat="1" applyFont="1" applyBorder="1" applyAlignment="1">
      <alignment horizontal="right" vertical="center"/>
    </xf>
    <xf numFmtId="49" fontId="4" fillId="21" borderId="15" xfId="0" applyNumberFormat="1" applyFont="1" applyFill="1" applyBorder="1" applyAlignment="1">
      <alignment horizontal="center" vertical="center" wrapText="1"/>
    </xf>
    <xf numFmtId="49" fontId="4" fillId="21" borderId="15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12" fillId="21" borderId="11" xfId="0" applyFont="1" applyFill="1" applyBorder="1" applyAlignment="1">
      <alignment horizontal="center" vertical="center" wrapText="1"/>
    </xf>
    <xf numFmtId="49" fontId="8" fillId="21" borderId="15" xfId="0" applyNumberFormat="1" applyFont="1" applyFill="1" applyBorder="1" applyAlignment="1">
      <alignment horizontal="center" vertical="center" wrapText="1"/>
    </xf>
    <xf numFmtId="4" fontId="8" fillId="21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8" fillId="4" borderId="14" xfId="0" applyFont="1" applyFill="1" applyBorder="1" applyAlignment="1">
      <alignment horizontal="center" vertical="center" wrapText="1"/>
    </xf>
    <xf numFmtId="0" fontId="8" fillId="21" borderId="16" xfId="0" applyFont="1" applyFill="1" applyBorder="1" applyAlignment="1">
      <alignment/>
    </xf>
    <xf numFmtId="0" fontId="8" fillId="21" borderId="17" xfId="0" applyFont="1" applyFill="1" applyBorder="1" applyAlignment="1">
      <alignment/>
    </xf>
    <xf numFmtId="0" fontId="8" fillId="21" borderId="18" xfId="0" applyFont="1" applyFill="1" applyBorder="1" applyAlignment="1">
      <alignment/>
    </xf>
    <xf numFmtId="0" fontId="5" fillId="22" borderId="19" xfId="0" applyFont="1" applyFill="1" applyBorder="1" applyAlignment="1">
      <alignment/>
    </xf>
    <xf numFmtId="0" fontId="12" fillId="4" borderId="2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left"/>
    </xf>
    <xf numFmtId="0" fontId="4" fillId="21" borderId="21" xfId="0" applyFont="1" applyFill="1" applyBorder="1" applyAlignment="1">
      <alignment vertical="center"/>
    </xf>
    <xf numFmtId="49" fontId="4" fillId="21" borderId="22" xfId="0" applyNumberFormat="1" applyFont="1" applyFill="1" applyBorder="1" applyAlignment="1">
      <alignment horizontal="center" vertical="center" wrapText="1"/>
    </xf>
    <xf numFmtId="4" fontId="4" fillId="21" borderId="14" xfId="0" applyNumberFormat="1" applyFont="1" applyFill="1" applyBorder="1" applyAlignment="1">
      <alignment horizontal="right" vertical="center"/>
    </xf>
    <xf numFmtId="4" fontId="4" fillId="24" borderId="23" xfId="0" applyNumberFormat="1" applyFont="1" applyFill="1" applyBorder="1" applyAlignment="1">
      <alignment horizontal="right" vertical="center"/>
    </xf>
    <xf numFmtId="0" fontId="4" fillId="24" borderId="24" xfId="58" applyFont="1" applyFill="1" applyBorder="1" applyAlignment="1">
      <alignment horizontal="center" vertical="center"/>
      <protection/>
    </xf>
    <xf numFmtId="0" fontId="5" fillId="0" borderId="25" xfId="0" applyFont="1" applyBorder="1" applyAlignment="1">
      <alignment horizontal="left" vertical="center"/>
    </xf>
    <xf numFmtId="4" fontId="5" fillId="0" borderId="26" xfId="0" applyNumberFormat="1" applyFont="1" applyBorder="1" applyAlignment="1">
      <alignment horizontal="right" vertical="center"/>
    </xf>
    <xf numFmtId="0" fontId="13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4" fontId="4" fillId="22" borderId="14" xfId="0" applyNumberFormat="1" applyFont="1" applyFill="1" applyBorder="1" applyAlignment="1">
      <alignment horizontal="right" vertical="center"/>
    </xf>
    <xf numFmtId="0" fontId="21" fillId="0" borderId="0" xfId="0" applyFont="1" applyAlignment="1">
      <alignment/>
    </xf>
    <xf numFmtId="49" fontId="8" fillId="7" borderId="15" xfId="0" applyNumberFormat="1" applyFont="1" applyFill="1" applyBorder="1" applyAlignment="1">
      <alignment horizontal="center" vertical="center" shrinkToFit="1"/>
    </xf>
    <xf numFmtId="0" fontId="22" fillId="0" borderId="0" xfId="0" applyFont="1" applyAlignment="1">
      <alignment/>
    </xf>
    <xf numFmtId="0" fontId="5" fillId="22" borderId="12" xfId="0" applyFont="1" applyFill="1" applyBorder="1" applyAlignment="1">
      <alignment/>
    </xf>
    <xf numFmtId="0" fontId="0" fillId="0" borderId="27" xfId="0" applyBorder="1" applyAlignment="1">
      <alignment/>
    </xf>
    <xf numFmtId="0" fontId="23" fillId="0" borderId="0" xfId="0" applyFont="1" applyAlignment="1" quotePrefix="1">
      <alignment horizontal="center"/>
    </xf>
    <xf numFmtId="0" fontId="17" fillId="0" borderId="0" xfId="0" applyFont="1" applyBorder="1" applyAlignment="1">
      <alignment/>
    </xf>
    <xf numFmtId="0" fontId="8" fillId="7" borderId="11" xfId="0" applyFont="1" applyFill="1" applyBorder="1" applyAlignment="1">
      <alignment horizontal="left" vertical="center"/>
    </xf>
    <xf numFmtId="0" fontId="4" fillId="4" borderId="10" xfId="0" applyFont="1" applyFill="1" applyBorder="1" applyAlignment="1">
      <alignment horizontal="left" vertical="center"/>
    </xf>
    <xf numFmtId="0" fontId="4" fillId="24" borderId="28" xfId="0" applyFont="1" applyFill="1" applyBorder="1" applyAlignment="1">
      <alignment horizontal="center" vertical="center"/>
    </xf>
    <xf numFmtId="49" fontId="4" fillId="24" borderId="21" xfId="0" applyNumberFormat="1" applyFont="1" applyFill="1" applyBorder="1" applyAlignment="1">
      <alignment horizontal="left" vertical="center" wrapText="1"/>
    </xf>
    <xf numFmtId="4" fontId="4" fillId="24" borderId="20" xfId="0" applyNumberFormat="1" applyFont="1" applyFill="1" applyBorder="1" applyAlignment="1">
      <alignment horizontal="right" vertical="center"/>
    </xf>
    <xf numFmtId="0" fontId="5" fillId="7" borderId="10" xfId="0" applyFont="1" applyFill="1" applyBorder="1" applyAlignment="1">
      <alignment horizontal="left" vertical="center"/>
    </xf>
    <xf numFmtId="49" fontId="4" fillId="7" borderId="10" xfId="0" applyNumberFormat="1" applyFont="1" applyFill="1" applyBorder="1" applyAlignment="1">
      <alignment horizontal="left" vertical="center" wrapText="1"/>
    </xf>
    <xf numFmtId="4" fontId="5" fillId="7" borderId="10" xfId="0" applyNumberFormat="1" applyFont="1" applyFill="1" applyBorder="1" applyAlignment="1">
      <alignment horizontal="right" vertical="center"/>
    </xf>
    <xf numFmtId="4" fontId="24" fillId="4" borderId="10" xfId="0" applyNumberFormat="1" applyFont="1" applyFill="1" applyBorder="1" applyAlignment="1">
      <alignment horizontal="right" vertical="center"/>
    </xf>
    <xf numFmtId="0" fontId="26" fillId="4" borderId="28" xfId="0" applyFont="1" applyFill="1" applyBorder="1" applyAlignment="1">
      <alignment horizontal="center" vertical="center" wrapText="1"/>
    </xf>
    <xf numFmtId="0" fontId="10" fillId="22" borderId="29" xfId="0" applyFont="1" applyFill="1" applyBorder="1" applyAlignment="1">
      <alignment/>
    </xf>
    <xf numFmtId="0" fontId="10" fillId="22" borderId="30" xfId="0" applyFont="1" applyFill="1" applyBorder="1" applyAlignment="1">
      <alignment/>
    </xf>
    <xf numFmtId="0" fontId="5" fillId="22" borderId="31" xfId="0" applyFont="1" applyFill="1" applyBorder="1" applyAlignment="1">
      <alignment/>
    </xf>
    <xf numFmtId="4" fontId="12" fillId="7" borderId="32" xfId="0" applyNumberFormat="1" applyFont="1" applyFill="1" applyBorder="1" applyAlignment="1">
      <alignment horizontal="right" vertical="center"/>
    </xf>
    <xf numFmtId="0" fontId="25" fillId="0" borderId="12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5" fillId="22" borderId="10" xfId="0" applyFont="1" applyFill="1" applyBorder="1" applyAlignment="1">
      <alignment/>
    </xf>
    <xf numFmtId="0" fontId="11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/>
    </xf>
    <xf numFmtId="0" fontId="4" fillId="22" borderId="33" xfId="0" applyFont="1" applyFill="1" applyBorder="1" applyAlignment="1">
      <alignment/>
    </xf>
    <xf numFmtId="0" fontId="4" fillId="22" borderId="34" xfId="0" applyFont="1" applyFill="1" applyBorder="1" applyAlignment="1">
      <alignment/>
    </xf>
    <xf numFmtId="49" fontId="4" fillId="4" borderId="10" xfId="0" applyNumberFormat="1" applyFont="1" applyFill="1" applyBorder="1" applyAlignment="1">
      <alignment horizontal="center" vertical="center" shrinkToFit="1"/>
    </xf>
    <xf numFmtId="49" fontId="7" fillId="22" borderId="10" xfId="0" applyNumberFormat="1" applyFont="1" applyFill="1" applyBorder="1" applyAlignment="1">
      <alignment horizontal="right" vertical="center"/>
    </xf>
    <xf numFmtId="49" fontId="5" fillId="0" borderId="11" xfId="58" applyNumberFormat="1" applyFont="1" applyFill="1" applyBorder="1" applyAlignment="1">
      <alignment horizontal="left" vertical="center" wrapText="1"/>
      <protection/>
    </xf>
    <xf numFmtId="49" fontId="5" fillId="22" borderId="35" xfId="0" applyNumberFormat="1" applyFont="1" applyFill="1" applyBorder="1" applyAlignment="1">
      <alignment horizontal="right" vertical="center"/>
    </xf>
    <xf numFmtId="49" fontId="5" fillId="0" borderId="36" xfId="58" applyNumberFormat="1" applyFont="1" applyFill="1" applyBorder="1" applyAlignment="1">
      <alignment horizontal="left" vertical="center" wrapText="1"/>
      <protection/>
    </xf>
    <xf numFmtId="4" fontId="5" fillId="22" borderId="37" xfId="0" applyNumberFormat="1" applyFont="1" applyFill="1" applyBorder="1" applyAlignment="1">
      <alignment horizontal="right" vertical="center"/>
    </xf>
    <xf numFmtId="49" fontId="5" fillId="22" borderId="35" xfId="0" applyNumberFormat="1" applyFont="1" applyFill="1" applyBorder="1" applyAlignment="1">
      <alignment horizontal="left" vertical="center"/>
    </xf>
    <xf numFmtId="49" fontId="5" fillId="0" borderId="21" xfId="58" applyNumberFormat="1" applyFont="1" applyFill="1" applyBorder="1" applyAlignment="1">
      <alignment horizontal="left" vertical="center" wrapText="1"/>
      <protection/>
    </xf>
    <xf numFmtId="4" fontId="5" fillId="22" borderId="14" xfId="0" applyNumberFormat="1" applyFont="1" applyFill="1" applyBorder="1" applyAlignment="1">
      <alignment horizontal="right" vertical="center"/>
    </xf>
    <xf numFmtId="49" fontId="5" fillId="22" borderId="14" xfId="0" applyNumberFormat="1" applyFont="1" applyFill="1" applyBorder="1" applyAlignment="1">
      <alignment horizontal="right" vertical="center"/>
    </xf>
    <xf numFmtId="49" fontId="5" fillId="22" borderId="10" xfId="0" applyNumberFormat="1" applyFont="1" applyFill="1" applyBorder="1" applyAlignment="1">
      <alignment horizontal="right" vertical="center"/>
    </xf>
    <xf numFmtId="49" fontId="4" fillId="22" borderId="13" xfId="0" applyNumberFormat="1" applyFont="1" applyFill="1" applyBorder="1" applyAlignment="1">
      <alignment horizontal="left" vertical="center"/>
    </xf>
    <xf numFmtId="49" fontId="10" fillId="0" borderId="38" xfId="58" applyNumberFormat="1" applyFont="1" applyFill="1" applyBorder="1" applyAlignment="1">
      <alignment horizontal="left" vertical="center" wrapText="1"/>
      <protection/>
    </xf>
    <xf numFmtId="49" fontId="5" fillId="0" borderId="37" xfId="58" applyNumberFormat="1" applyFont="1" applyFill="1" applyBorder="1" applyAlignment="1">
      <alignment horizontal="left" vertical="center" wrapText="1"/>
      <protection/>
    </xf>
    <xf numFmtId="49" fontId="5" fillId="22" borderId="14" xfId="0" applyNumberFormat="1" applyFont="1" applyFill="1" applyBorder="1" applyAlignment="1">
      <alignment horizontal="left" vertical="center"/>
    </xf>
    <xf numFmtId="0" fontId="4" fillId="22" borderId="13" xfId="0" applyFont="1" applyFill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 wrapText="1"/>
    </xf>
    <xf numFmtId="49" fontId="5" fillId="22" borderId="10" xfId="0" applyNumberFormat="1" applyFont="1" applyFill="1" applyBorder="1" applyAlignment="1">
      <alignment horizontal="left" vertical="center"/>
    </xf>
    <xf numFmtId="0" fontId="4" fillId="22" borderId="35" xfId="0" applyFont="1" applyFill="1" applyBorder="1" applyAlignment="1">
      <alignment horizontal="left" vertical="center"/>
    </xf>
    <xf numFmtId="0" fontId="5" fillId="0" borderId="35" xfId="0" applyFont="1" applyBorder="1" applyAlignment="1">
      <alignment/>
    </xf>
    <xf numFmtId="4" fontId="5" fillId="22" borderId="35" xfId="0" applyNumberFormat="1" applyFont="1" applyFill="1" applyBorder="1" applyAlignment="1">
      <alignment horizontal="right" vertical="center"/>
    </xf>
    <xf numFmtId="49" fontId="10" fillId="0" borderId="35" xfId="0" applyNumberFormat="1" applyFont="1" applyBorder="1" applyAlignment="1">
      <alignment horizontal="left" vertical="center" wrapText="1"/>
    </xf>
    <xf numFmtId="0" fontId="5" fillId="22" borderId="35" xfId="0" applyFont="1" applyFill="1" applyBorder="1" applyAlignment="1">
      <alignment horizontal="left" vertical="center"/>
    </xf>
    <xf numFmtId="49" fontId="5" fillId="0" borderId="35" xfId="58" applyNumberFormat="1" applyFont="1" applyFill="1" applyBorder="1" applyAlignment="1">
      <alignment horizontal="left" vertical="center" wrapText="1"/>
      <protection/>
    </xf>
    <xf numFmtId="0" fontId="5" fillId="22" borderId="14" xfId="0" applyFont="1" applyFill="1" applyBorder="1" applyAlignment="1">
      <alignment horizontal="left" vertical="center"/>
    </xf>
    <xf numFmtId="49" fontId="5" fillId="0" borderId="39" xfId="58" applyNumberFormat="1" applyFont="1" applyFill="1" applyBorder="1" applyAlignment="1">
      <alignment horizontal="left" vertical="center" wrapText="1"/>
      <protection/>
    </xf>
    <xf numFmtId="49" fontId="5" fillId="0" borderId="0" xfId="0" applyNumberFormat="1" applyFont="1" applyFill="1" applyBorder="1" applyAlignment="1">
      <alignment horizontal="left" vertical="center"/>
    </xf>
    <xf numFmtId="49" fontId="5" fillId="0" borderId="0" xfId="58" applyNumberFormat="1" applyFont="1" applyFill="1" applyBorder="1" applyAlignment="1">
      <alignment horizontal="left" vertical="center" wrapText="1"/>
      <protection/>
    </xf>
    <xf numFmtId="4" fontId="5" fillId="0" borderId="0" xfId="0" applyNumberFormat="1" applyFont="1" applyFill="1" applyBorder="1" applyAlignment="1">
      <alignment horizontal="right" vertical="center"/>
    </xf>
    <xf numFmtId="49" fontId="4" fillId="21" borderId="11" xfId="0" applyNumberFormat="1" applyFont="1" applyFill="1" applyBorder="1" applyAlignment="1">
      <alignment horizontal="left" vertical="center"/>
    </xf>
    <xf numFmtId="49" fontId="4" fillId="21" borderId="32" xfId="58" applyNumberFormat="1" applyFont="1" applyFill="1" applyBorder="1" applyAlignment="1">
      <alignment horizontal="center" vertical="center" wrapText="1"/>
      <protection/>
    </xf>
    <xf numFmtId="4" fontId="4" fillId="21" borderId="32" xfId="0" applyNumberFormat="1" applyFont="1" applyFill="1" applyBorder="1" applyAlignment="1">
      <alignment horizontal="right" vertical="center"/>
    </xf>
    <xf numFmtId="49" fontId="4" fillId="24" borderId="13" xfId="0" applyNumberFormat="1" applyFont="1" applyFill="1" applyBorder="1" applyAlignment="1">
      <alignment horizontal="left" vertical="center"/>
    </xf>
    <xf numFmtId="49" fontId="4" fillId="0" borderId="40" xfId="58" applyNumberFormat="1" applyFont="1" applyFill="1" applyBorder="1" applyAlignment="1">
      <alignment horizontal="left" vertical="center" wrapText="1"/>
      <protection/>
    </xf>
    <xf numFmtId="4" fontId="4" fillId="22" borderId="12" xfId="0" applyNumberFormat="1" applyFont="1" applyFill="1" applyBorder="1" applyAlignment="1">
      <alignment horizontal="right" vertical="center"/>
    </xf>
    <xf numFmtId="49" fontId="4" fillId="22" borderId="35" xfId="0" applyNumberFormat="1" applyFont="1" applyFill="1" applyBorder="1" applyAlignment="1">
      <alignment horizontal="left" vertical="center"/>
    </xf>
    <xf numFmtId="0" fontId="5" fillId="22" borderId="14" xfId="0" applyFont="1" applyFill="1" applyBorder="1" applyAlignment="1">
      <alignment/>
    </xf>
    <xf numFmtId="49" fontId="10" fillId="0" borderId="12" xfId="58" applyNumberFormat="1" applyFont="1" applyFill="1" applyBorder="1" applyAlignment="1">
      <alignment horizontal="left" vertical="center" wrapText="1"/>
      <protection/>
    </xf>
    <xf numFmtId="49" fontId="27" fillId="22" borderId="35" xfId="0" applyNumberFormat="1" applyFont="1" applyFill="1" applyBorder="1" applyAlignment="1">
      <alignment horizontal="right" vertical="center"/>
    </xf>
    <xf numFmtId="49" fontId="27" fillId="22" borderId="14" xfId="0" applyNumberFormat="1" applyFont="1" applyFill="1" applyBorder="1" applyAlignment="1">
      <alignment horizontal="right" vertical="center"/>
    </xf>
    <xf numFmtId="49" fontId="5" fillId="0" borderId="14" xfId="58" applyNumberFormat="1" applyFont="1" applyFill="1" applyBorder="1" applyAlignment="1">
      <alignment horizontal="left" vertical="center" wrapText="1"/>
      <protection/>
    </xf>
    <xf numFmtId="49" fontId="28" fillId="22" borderId="35" xfId="0" applyNumberFormat="1" applyFont="1" applyFill="1" applyBorder="1" applyAlignment="1">
      <alignment horizontal="right" vertical="center"/>
    </xf>
    <xf numFmtId="49" fontId="28" fillId="0" borderId="14" xfId="58" applyNumberFormat="1" applyFont="1" applyFill="1" applyBorder="1" applyAlignment="1">
      <alignment horizontal="left" vertical="center" wrapText="1"/>
      <protection/>
    </xf>
    <xf numFmtId="4" fontId="28" fillId="22" borderId="10" xfId="0" applyNumberFormat="1" applyFont="1" applyFill="1" applyBorder="1" applyAlignment="1">
      <alignment horizontal="right" vertical="center"/>
    </xf>
    <xf numFmtId="49" fontId="5" fillId="0" borderId="13" xfId="58" applyNumberFormat="1" applyFont="1" applyFill="1" applyBorder="1" applyAlignment="1">
      <alignment horizontal="left" vertical="center" wrapText="1"/>
      <protection/>
    </xf>
    <xf numFmtId="4" fontId="5" fillId="22" borderId="30" xfId="0" applyNumberFormat="1" applyFont="1" applyFill="1" applyBorder="1" applyAlignment="1">
      <alignment horizontal="right" vertical="center"/>
    </xf>
    <xf numFmtId="49" fontId="28" fillId="22" borderId="13" xfId="0" applyNumberFormat="1" applyFont="1" applyFill="1" applyBorder="1" applyAlignment="1">
      <alignment horizontal="right" vertical="center"/>
    </xf>
    <xf numFmtId="49" fontId="28" fillId="0" borderId="10" xfId="58" applyNumberFormat="1" applyFont="1" applyFill="1" applyBorder="1" applyAlignment="1">
      <alignment horizontal="left" vertical="center" wrapText="1"/>
      <protection/>
    </xf>
    <xf numFmtId="49" fontId="27" fillId="22" borderId="10" xfId="0" applyNumberFormat="1" applyFont="1" applyFill="1" applyBorder="1" applyAlignment="1">
      <alignment horizontal="right" vertical="center"/>
    </xf>
    <xf numFmtId="49" fontId="28" fillId="22" borderId="10" xfId="0" applyNumberFormat="1" applyFont="1" applyFill="1" applyBorder="1" applyAlignment="1">
      <alignment horizontal="right" vertical="center"/>
    </xf>
    <xf numFmtId="49" fontId="28" fillId="0" borderId="32" xfId="58" applyNumberFormat="1" applyFont="1" applyFill="1" applyBorder="1" applyAlignment="1">
      <alignment horizontal="left" vertical="center" wrapText="1"/>
      <protection/>
    </xf>
    <xf numFmtId="49" fontId="5" fillId="0" borderId="32" xfId="58" applyNumberFormat="1" applyFont="1" applyFill="1" applyBorder="1" applyAlignment="1">
      <alignment horizontal="left" vertical="center" wrapText="1"/>
      <protection/>
    </xf>
    <xf numFmtId="49" fontId="10" fillId="0" borderId="13" xfId="58" applyNumberFormat="1" applyFont="1" applyFill="1" applyBorder="1" applyAlignment="1">
      <alignment horizontal="left" vertical="center" wrapText="1"/>
      <protection/>
    </xf>
    <xf numFmtId="4" fontId="5" fillId="22" borderId="13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 horizontal="left" vertical="center"/>
    </xf>
    <xf numFmtId="0" fontId="24" fillId="21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left" vertical="center" wrapText="1"/>
    </xf>
    <xf numFmtId="4" fontId="4" fillId="24" borderId="14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 shrinkToFit="1"/>
    </xf>
    <xf numFmtId="4" fontId="24" fillId="4" borderId="10" xfId="0" applyNumberFormat="1" applyFont="1" applyFill="1" applyBorder="1" applyAlignment="1">
      <alignment horizontal="right" vertical="center"/>
    </xf>
    <xf numFmtId="49" fontId="27" fillId="22" borderId="41" xfId="0" applyNumberFormat="1" applyFont="1" applyFill="1" applyBorder="1" applyAlignment="1">
      <alignment horizontal="right" vertical="center"/>
    </xf>
    <xf numFmtId="4" fontId="5" fillId="22" borderId="27" xfId="0" applyNumberFormat="1" applyFont="1" applyFill="1" applyBorder="1" applyAlignment="1">
      <alignment horizontal="right" vertical="center"/>
    </xf>
    <xf numFmtId="49" fontId="28" fillId="0" borderId="37" xfId="58" applyNumberFormat="1" applyFont="1" applyFill="1" applyBorder="1" applyAlignment="1">
      <alignment horizontal="left" vertical="center" wrapText="1"/>
      <protection/>
    </xf>
    <xf numFmtId="4" fontId="28" fillId="22" borderId="32" xfId="0" applyNumberFormat="1" applyFont="1" applyFill="1" applyBorder="1" applyAlignment="1">
      <alignment horizontal="right" vertical="center"/>
    </xf>
    <xf numFmtId="0" fontId="5" fillId="0" borderId="35" xfId="58" applyNumberFormat="1" applyFont="1" applyFill="1" applyBorder="1" applyAlignment="1">
      <alignment horizontal="left" vertical="center" wrapText="1"/>
      <protection/>
    </xf>
    <xf numFmtId="4" fontId="5" fillId="22" borderId="39" xfId="0" applyNumberFormat="1" applyFont="1" applyFill="1" applyBorder="1" applyAlignment="1">
      <alignment horizontal="right" vertical="center"/>
    </xf>
    <xf numFmtId="4" fontId="28" fillId="22" borderId="14" xfId="0" applyNumberFormat="1" applyFont="1" applyFill="1" applyBorder="1" applyAlignment="1">
      <alignment horizontal="right" vertical="center"/>
    </xf>
    <xf numFmtId="0" fontId="5" fillId="0" borderId="10" xfId="58" applyNumberFormat="1" applyFont="1" applyFill="1" applyBorder="1" applyAlignment="1">
      <alignment horizontal="left" vertical="center" wrapText="1"/>
      <protection/>
    </xf>
    <xf numFmtId="4" fontId="5" fillId="22" borderId="10" xfId="0" applyNumberFormat="1" applyFont="1" applyFill="1" applyBorder="1" applyAlignment="1">
      <alignment horizontal="center" vertical="center"/>
    </xf>
    <xf numFmtId="49" fontId="4" fillId="22" borderId="12" xfId="0" applyNumberFormat="1" applyFont="1" applyFill="1" applyBorder="1" applyAlignment="1">
      <alignment horizontal="right" vertical="center"/>
    </xf>
    <xf numFmtId="0" fontId="5" fillId="0" borderId="37" xfId="0" applyFont="1" applyBorder="1" applyAlignment="1">
      <alignment/>
    </xf>
    <xf numFmtId="0" fontId="5" fillId="22" borderId="37" xfId="0" applyFont="1" applyFill="1" applyBorder="1" applyAlignment="1">
      <alignment/>
    </xf>
    <xf numFmtId="0" fontId="24" fillId="21" borderId="10" xfId="0" applyFont="1" applyFill="1" applyBorder="1" applyAlignment="1">
      <alignment horizontal="center" vertical="center" wrapText="1"/>
    </xf>
    <xf numFmtId="49" fontId="4" fillId="21" borderId="10" xfId="0" applyNumberFormat="1" applyFont="1" applyFill="1" applyBorder="1" applyAlignment="1">
      <alignment horizontal="center" vertical="center" shrinkToFit="1"/>
    </xf>
    <xf numFmtId="0" fontId="5" fillId="22" borderId="10" xfId="0" applyFont="1" applyFill="1" applyBorder="1" applyAlignment="1">
      <alignment horizontal="left" vertical="center"/>
    </xf>
    <xf numFmtId="49" fontId="30" fillId="0" borderId="10" xfId="58" applyNumberFormat="1" applyFont="1" applyFill="1" applyBorder="1" applyAlignment="1">
      <alignment horizontal="left" vertical="center" wrapText="1"/>
      <protection/>
    </xf>
    <xf numFmtId="4" fontId="5" fillId="0" borderId="27" xfId="0" applyNumberFormat="1" applyFont="1" applyFill="1" applyBorder="1" applyAlignment="1">
      <alignment horizontal="right" vertical="center"/>
    </xf>
    <xf numFmtId="4" fontId="4" fillId="22" borderId="35" xfId="0" applyNumberFormat="1" applyFont="1" applyFill="1" applyBorder="1" applyAlignment="1">
      <alignment horizontal="right" vertical="center"/>
    </xf>
    <xf numFmtId="49" fontId="31" fillId="0" borderId="42" xfId="58" applyNumberFormat="1" applyFont="1" applyFill="1" applyBorder="1" applyAlignment="1">
      <alignment horizontal="left" vertical="center" wrapText="1"/>
      <protection/>
    </xf>
    <xf numFmtId="4" fontId="5" fillId="22" borderId="42" xfId="0" applyNumberFormat="1" applyFont="1" applyFill="1" applyBorder="1" applyAlignment="1">
      <alignment horizontal="right" vertical="center"/>
    </xf>
    <xf numFmtId="49" fontId="28" fillId="0" borderId="42" xfId="58" applyNumberFormat="1" applyFont="1" applyFill="1" applyBorder="1" applyAlignment="1">
      <alignment horizontal="left" vertical="center" wrapText="1"/>
      <protection/>
    </xf>
    <xf numFmtId="4" fontId="28" fillId="22" borderId="42" xfId="0" applyNumberFormat="1" applyFont="1" applyFill="1" applyBorder="1" applyAlignment="1">
      <alignment horizontal="right" vertical="center"/>
    </xf>
    <xf numFmtId="49" fontId="28" fillId="22" borderId="14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/>
    </xf>
    <xf numFmtId="49" fontId="28" fillId="0" borderId="30" xfId="58" applyNumberFormat="1" applyFont="1" applyFill="1" applyBorder="1" applyAlignment="1">
      <alignment horizontal="left" vertical="center" wrapText="1"/>
      <protection/>
    </xf>
    <xf numFmtId="49" fontId="27" fillId="22" borderId="13" xfId="0" applyNumberFormat="1" applyFont="1" applyFill="1" applyBorder="1" applyAlignment="1">
      <alignment horizontal="right" vertical="center"/>
    </xf>
    <xf numFmtId="49" fontId="4" fillId="22" borderId="14" xfId="0" applyNumberFormat="1" applyFont="1" applyFill="1" applyBorder="1" applyAlignment="1">
      <alignment horizontal="right" vertical="center"/>
    </xf>
    <xf numFmtId="49" fontId="10" fillId="0" borderId="40" xfId="58" applyNumberFormat="1" applyFont="1" applyFill="1" applyBorder="1" applyAlignment="1">
      <alignment horizontal="left" vertical="center" wrapText="1"/>
      <protection/>
    </xf>
    <xf numFmtId="4" fontId="5" fillId="22" borderId="40" xfId="0" applyNumberFormat="1" applyFont="1" applyFill="1" applyBorder="1" applyAlignment="1">
      <alignment horizontal="right" vertical="center"/>
    </xf>
    <xf numFmtId="4" fontId="4" fillId="22" borderId="34" xfId="0" applyNumberFormat="1" applyFont="1" applyFill="1" applyBorder="1" applyAlignment="1">
      <alignment horizontal="right" vertical="center"/>
    </xf>
    <xf numFmtId="49" fontId="4" fillId="0" borderId="35" xfId="58" applyNumberFormat="1" applyFont="1" applyFill="1" applyBorder="1" applyAlignment="1">
      <alignment horizontal="left" vertical="center" wrapText="1"/>
      <protection/>
    </xf>
    <xf numFmtId="4" fontId="5" fillId="0" borderId="27" xfId="0" applyNumberFormat="1" applyFont="1" applyBorder="1" applyAlignment="1">
      <alignment horizontal="right" vertical="center"/>
    </xf>
    <xf numFmtId="0" fontId="4" fillId="4" borderId="10" xfId="0" applyFont="1" applyFill="1" applyBorder="1" applyAlignment="1">
      <alignment horizontal="center" vertical="center"/>
    </xf>
    <xf numFmtId="49" fontId="5" fillId="25" borderId="43" xfId="0" applyNumberFormat="1" applyFont="1" applyFill="1" applyBorder="1" applyAlignment="1">
      <alignment horizontal="left" vertical="center"/>
    </xf>
    <xf numFmtId="4" fontId="5" fillId="25" borderId="44" xfId="0" applyNumberFormat="1" applyFont="1" applyFill="1" applyBorder="1" applyAlignment="1">
      <alignment horizontal="right" vertical="center"/>
    </xf>
    <xf numFmtId="4" fontId="5" fillId="25" borderId="43" xfId="0" applyNumberFormat="1" applyFont="1" applyFill="1" applyBorder="1" applyAlignment="1">
      <alignment horizontal="right" vertical="center"/>
    </xf>
    <xf numFmtId="4" fontId="4" fillId="22" borderId="40" xfId="0" applyNumberFormat="1" applyFont="1" applyFill="1" applyBorder="1" applyAlignment="1">
      <alignment horizontal="right" vertical="center"/>
    </xf>
    <xf numFmtId="4" fontId="28" fillId="22" borderId="37" xfId="0" applyNumberFormat="1" applyFont="1" applyFill="1" applyBorder="1" applyAlignment="1">
      <alignment horizontal="right" vertical="center"/>
    </xf>
    <xf numFmtId="49" fontId="5" fillId="0" borderId="43" xfId="58" applyNumberFormat="1" applyFont="1" applyFill="1" applyBorder="1" applyAlignment="1">
      <alignment horizontal="left" vertical="center" wrapText="1"/>
      <protection/>
    </xf>
    <xf numFmtId="49" fontId="5" fillId="0" borderId="45" xfId="58" applyNumberFormat="1" applyFont="1" applyFill="1" applyBorder="1" applyAlignment="1">
      <alignment horizontal="left" vertical="center" wrapText="1"/>
      <protection/>
    </xf>
    <xf numFmtId="49" fontId="4" fillId="22" borderId="46" xfId="0" applyNumberFormat="1" applyFont="1" applyFill="1" applyBorder="1" applyAlignment="1">
      <alignment horizontal="right" vertical="center"/>
    </xf>
    <xf numFmtId="4" fontId="5" fillId="22" borderId="34" xfId="0" applyNumberFormat="1" applyFont="1" applyFill="1" applyBorder="1" applyAlignment="1">
      <alignment horizontal="right" vertical="center"/>
    </xf>
    <xf numFmtId="4" fontId="5" fillId="22" borderId="47" xfId="0" applyNumberFormat="1" applyFont="1" applyFill="1" applyBorder="1" applyAlignment="1">
      <alignment horizontal="right" vertical="center"/>
    </xf>
    <xf numFmtId="49" fontId="4" fillId="22" borderId="35" xfId="0" applyNumberFormat="1" applyFont="1" applyFill="1" applyBorder="1" applyAlignment="1">
      <alignment horizontal="right" vertical="center"/>
    </xf>
    <xf numFmtId="49" fontId="10" fillId="0" borderId="10" xfId="0" applyNumberFormat="1" applyFont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4" fontId="5" fillId="0" borderId="10" xfId="0" applyNumberFormat="1" applyFont="1" applyFill="1" applyBorder="1" applyAlignment="1">
      <alignment horizontal="right" vertical="center"/>
    </xf>
    <xf numFmtId="0" fontId="4" fillId="4" borderId="11" xfId="0" applyFont="1" applyFill="1" applyBorder="1" applyAlignment="1">
      <alignment horizontal="left" vertical="center"/>
    </xf>
    <xf numFmtId="49" fontId="5" fillId="0" borderId="48" xfId="58" applyNumberFormat="1" applyFont="1" applyFill="1" applyBorder="1" applyAlignment="1">
      <alignment horizontal="left" vertical="center" wrapText="1"/>
      <protection/>
    </xf>
    <xf numFmtId="49" fontId="10" fillId="0" borderId="10" xfId="58" applyNumberFormat="1" applyFont="1" applyFill="1" applyBorder="1" applyAlignment="1">
      <alignment horizontal="left" vertical="center" wrapText="1"/>
      <protection/>
    </xf>
    <xf numFmtId="0" fontId="4" fillId="4" borderId="28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4" fillId="4" borderId="2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58" applyNumberFormat="1" applyFont="1" applyFill="1" applyBorder="1" applyAlignment="1">
      <alignment horizontal="left" vertical="top" wrapText="1"/>
      <protection/>
    </xf>
    <xf numFmtId="0" fontId="5" fillId="22" borderId="10" xfId="0" applyFont="1" applyFill="1" applyBorder="1" applyAlignment="1">
      <alignment horizontal="left" vertical="center"/>
    </xf>
    <xf numFmtId="49" fontId="5" fillId="0" borderId="10" xfId="58" applyNumberFormat="1" applyFont="1" applyFill="1" applyBorder="1" applyAlignment="1">
      <alignment horizontal="left" vertical="center" wrapText="1"/>
      <protection/>
    </xf>
    <xf numFmtId="49" fontId="4" fillId="22" borderId="14" xfId="0" applyNumberFormat="1" applyFont="1" applyFill="1" applyBorder="1" applyAlignment="1">
      <alignment horizontal="left" vertical="center"/>
    </xf>
    <xf numFmtId="0" fontId="5" fillId="22" borderId="14" xfId="0" applyFont="1" applyFill="1" applyBorder="1" applyAlignment="1">
      <alignment/>
    </xf>
    <xf numFmtId="0" fontId="5" fillId="0" borderId="0" xfId="0" applyFont="1" applyAlignment="1">
      <alignment/>
    </xf>
    <xf numFmtId="4" fontId="10" fillId="22" borderId="12" xfId="0" applyNumberFormat="1" applyFont="1" applyFill="1" applyBorder="1" applyAlignment="1">
      <alignment horizontal="right" vertical="center"/>
    </xf>
    <xf numFmtId="49" fontId="28" fillId="22" borderId="35" xfId="0" applyNumberFormat="1" applyFont="1" applyFill="1" applyBorder="1" applyAlignment="1">
      <alignment horizontal="right" vertical="center"/>
    </xf>
    <xf numFmtId="49" fontId="28" fillId="22" borderId="13" xfId="0" applyNumberFormat="1" applyFont="1" applyFill="1" applyBorder="1" applyAlignment="1">
      <alignment horizontal="right" vertical="center"/>
    </xf>
    <xf numFmtId="0" fontId="5" fillId="0" borderId="10" xfId="0" applyFont="1" applyBorder="1" applyAlignment="1">
      <alignment/>
    </xf>
    <xf numFmtId="4" fontId="5" fillId="22" borderId="10" xfId="0" applyNumberFormat="1" applyFont="1" applyFill="1" applyBorder="1" applyAlignment="1">
      <alignment/>
    </xf>
    <xf numFmtId="49" fontId="28" fillId="22" borderId="10" xfId="0" applyNumberFormat="1" applyFont="1" applyFill="1" applyBorder="1" applyAlignment="1">
      <alignment horizontal="right" vertical="center"/>
    </xf>
    <xf numFmtId="49" fontId="5" fillId="0" borderId="15" xfId="58" applyNumberFormat="1" applyFont="1" applyFill="1" applyBorder="1" applyAlignment="1">
      <alignment horizontal="left" vertical="center" wrapText="1"/>
      <protection/>
    </xf>
    <xf numFmtId="0" fontId="5" fillId="22" borderId="10" xfId="0" applyFont="1" applyFill="1" applyBorder="1" applyAlignment="1">
      <alignment/>
    </xf>
    <xf numFmtId="49" fontId="5" fillId="22" borderId="13" xfId="0" applyNumberFormat="1" applyFont="1" applyFill="1" applyBorder="1" applyAlignment="1">
      <alignment horizontal="right" vertical="center"/>
    </xf>
    <xf numFmtId="0" fontId="24" fillId="21" borderId="49" xfId="0" applyFont="1" applyFill="1" applyBorder="1" applyAlignment="1">
      <alignment horizontal="center" vertical="center" wrapText="1"/>
    </xf>
    <xf numFmtId="4" fontId="4" fillId="21" borderId="50" xfId="0" applyNumberFormat="1" applyFont="1" applyFill="1" applyBorder="1" applyAlignment="1">
      <alignment horizontal="right" vertical="center"/>
    </xf>
    <xf numFmtId="49" fontId="5" fillId="0" borderId="43" xfId="58" applyNumberFormat="1" applyFont="1" applyFill="1" applyBorder="1" applyAlignment="1">
      <alignment horizontal="left" vertical="center" wrapText="1"/>
      <protection/>
    </xf>
    <xf numFmtId="0" fontId="24" fillId="4" borderId="14" xfId="0" applyFont="1" applyFill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left" vertical="center" wrapText="1"/>
    </xf>
    <xf numFmtId="49" fontId="30" fillId="0" borderId="35" xfId="58" applyNumberFormat="1" applyFont="1" applyFill="1" applyBorder="1" applyAlignment="1">
      <alignment horizontal="left" vertical="center" wrapText="1"/>
      <protection/>
    </xf>
    <xf numFmtId="4" fontId="5" fillId="0" borderId="21" xfId="0" applyNumberFormat="1" applyFont="1" applyFill="1" applyBorder="1" applyAlignment="1">
      <alignment horizontal="right" vertical="center"/>
    </xf>
    <xf numFmtId="0" fontId="5" fillId="0" borderId="41" xfId="0" applyFont="1" applyBorder="1" applyAlignment="1">
      <alignment/>
    </xf>
    <xf numFmtId="49" fontId="31" fillId="0" borderId="0" xfId="58" applyNumberFormat="1" applyFont="1" applyFill="1" applyBorder="1" applyAlignment="1">
      <alignment horizontal="left" vertical="center" wrapText="1"/>
      <protection/>
    </xf>
    <xf numFmtId="49" fontId="5" fillId="0" borderId="21" xfId="58" applyNumberFormat="1" applyFont="1" applyFill="1" applyBorder="1" applyAlignment="1">
      <alignment horizontal="left" vertical="center" wrapText="1"/>
      <protection/>
    </xf>
    <xf numFmtId="4" fontId="5" fillId="22" borderId="10" xfId="0" applyNumberFormat="1" applyFont="1" applyFill="1" applyBorder="1" applyAlignment="1">
      <alignment horizontal="right" vertical="center"/>
    </xf>
    <xf numFmtId="0" fontId="4" fillId="21" borderId="11" xfId="0" applyFont="1" applyFill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4" fontId="4" fillId="22" borderId="13" xfId="0" applyNumberFormat="1" applyFont="1" applyFill="1" applyBorder="1" applyAlignment="1">
      <alignment horizontal="right" vertical="center"/>
    </xf>
    <xf numFmtId="49" fontId="5" fillId="0" borderId="27" xfId="58" applyNumberFormat="1" applyFont="1" applyFill="1" applyBorder="1" applyAlignment="1">
      <alignment horizontal="left" vertical="center" wrapText="1"/>
      <protection/>
    </xf>
    <xf numFmtId="49" fontId="5" fillId="0" borderId="41" xfId="58" applyNumberFormat="1" applyFont="1" applyFill="1" applyBorder="1" applyAlignment="1">
      <alignment horizontal="left" vertical="center" wrapText="1"/>
      <protection/>
    </xf>
    <xf numFmtId="49" fontId="33" fillId="4" borderId="10" xfId="0" applyNumberFormat="1" applyFont="1" applyFill="1" applyBorder="1" applyAlignment="1">
      <alignment horizontal="center" vertical="center" shrinkToFi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" fontId="5" fillId="22" borderId="32" xfId="0" applyNumberFormat="1" applyFont="1" applyFill="1" applyBorder="1" applyAlignment="1">
      <alignment horizontal="right" vertical="center"/>
    </xf>
    <xf numFmtId="4" fontId="4" fillId="22" borderId="12" xfId="0" applyNumberFormat="1" applyFont="1" applyFill="1" applyBorder="1" applyAlignment="1">
      <alignment horizontal="right" vertical="center"/>
    </xf>
    <xf numFmtId="49" fontId="5" fillId="0" borderId="37" xfId="58" applyNumberFormat="1" applyFont="1" applyFill="1" applyBorder="1" applyAlignment="1">
      <alignment horizontal="left" vertical="center" wrapText="1"/>
      <protection/>
    </xf>
    <xf numFmtId="4" fontId="5" fillId="22" borderId="37" xfId="0" applyNumberFormat="1" applyFont="1" applyFill="1" applyBorder="1" applyAlignment="1">
      <alignment horizontal="right" vertical="center"/>
    </xf>
    <xf numFmtId="4" fontId="5" fillId="22" borderId="14" xfId="0" applyNumberFormat="1" applyFont="1" applyFill="1" applyBorder="1" applyAlignment="1">
      <alignment horizontal="right" vertical="center"/>
    </xf>
    <xf numFmtId="49" fontId="5" fillId="0" borderId="52" xfId="58" applyNumberFormat="1" applyFont="1" applyFill="1" applyBorder="1" applyAlignment="1">
      <alignment vertical="center" wrapText="1"/>
      <protection/>
    </xf>
    <xf numFmtId="49" fontId="5" fillId="0" borderId="15" xfId="58" applyNumberFormat="1" applyFont="1" applyFill="1" applyBorder="1" applyAlignment="1">
      <alignment horizontal="left" vertical="center" wrapText="1"/>
      <protection/>
    </xf>
    <xf numFmtId="190" fontId="5" fillId="0" borderId="10" xfId="58" applyNumberFormat="1" applyFont="1" applyFill="1" applyBorder="1" applyAlignment="1">
      <alignment vertical="top" wrapText="1"/>
      <protection/>
    </xf>
    <xf numFmtId="0" fontId="12" fillId="4" borderId="2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5" fillId="25" borderId="53" xfId="0" applyFont="1" applyFill="1" applyBorder="1" applyAlignment="1">
      <alignment horizontal="left" vertical="center"/>
    </xf>
    <xf numFmtId="0" fontId="5" fillId="25" borderId="43" xfId="0" applyFont="1" applyFill="1" applyBorder="1" applyAlignment="1">
      <alignment horizontal="left" vertical="center"/>
    </xf>
    <xf numFmtId="49" fontId="5" fillId="0" borderId="45" xfId="0" applyNumberFormat="1" applyFont="1" applyBorder="1" applyAlignment="1">
      <alignment horizontal="left" vertical="center" wrapText="1"/>
    </xf>
    <xf numFmtId="0" fontId="5" fillId="0" borderId="54" xfId="59" applyFont="1" applyFill="1" applyBorder="1" applyAlignment="1">
      <alignment horizontal="left" wrapText="1"/>
      <protection/>
    </xf>
    <xf numFmtId="4" fontId="5" fillId="25" borderId="10" xfId="0" applyNumberFormat="1" applyFont="1" applyFill="1" applyBorder="1" applyAlignment="1">
      <alignment horizontal="right" vertical="center"/>
    </xf>
    <xf numFmtId="4" fontId="5" fillId="25" borderId="14" xfId="0" applyNumberFormat="1" applyFont="1" applyFill="1" applyBorder="1" applyAlignment="1">
      <alignment horizontal="right" vertical="center"/>
    </xf>
    <xf numFmtId="4" fontId="5" fillId="22" borderId="55" xfId="0" applyNumberFormat="1" applyFont="1" applyFill="1" applyBorder="1" applyAlignment="1">
      <alignment horizontal="right" vertical="center"/>
    </xf>
    <xf numFmtId="4" fontId="5" fillId="25" borderId="56" xfId="0" applyNumberFormat="1" applyFont="1" applyFill="1" applyBorder="1" applyAlignment="1">
      <alignment horizontal="right" vertical="center"/>
    </xf>
    <xf numFmtId="4" fontId="5" fillId="25" borderId="45" xfId="0" applyNumberFormat="1" applyFont="1" applyFill="1" applyBorder="1" applyAlignment="1">
      <alignment horizontal="right" vertical="center"/>
    </xf>
    <xf numFmtId="4" fontId="5" fillId="25" borderId="43" xfId="0" applyNumberFormat="1" applyFont="1" applyFill="1" applyBorder="1" applyAlignment="1">
      <alignment horizontal="right" vertical="center"/>
    </xf>
    <xf numFmtId="49" fontId="5" fillId="0" borderId="56" xfId="58" applyNumberFormat="1" applyFont="1" applyFill="1" applyBorder="1" applyAlignment="1">
      <alignment horizontal="left" vertical="center" wrapText="1"/>
      <protection/>
    </xf>
    <xf numFmtId="49" fontId="5" fillId="25" borderId="10" xfId="0" applyNumberFormat="1" applyFont="1" applyFill="1" applyBorder="1" applyAlignment="1">
      <alignment horizontal="left" vertical="center"/>
    </xf>
    <xf numFmtId="49" fontId="5" fillId="25" borderId="53" xfId="0" applyNumberFormat="1" applyFont="1" applyFill="1" applyBorder="1" applyAlignment="1">
      <alignment horizontal="left" vertical="center"/>
    </xf>
    <xf numFmtId="49" fontId="5" fillId="25" borderId="43" xfId="0" applyNumberFormat="1" applyFont="1" applyFill="1" applyBorder="1" applyAlignment="1">
      <alignment horizontal="left" vertical="center"/>
    </xf>
    <xf numFmtId="4" fontId="5" fillId="25" borderId="57" xfId="0" applyNumberFormat="1" applyFont="1" applyFill="1" applyBorder="1" applyAlignment="1">
      <alignment horizontal="right"/>
    </xf>
    <xf numFmtId="49" fontId="5" fillId="0" borderId="45" xfId="58" applyNumberFormat="1" applyFont="1" applyFill="1" applyBorder="1" applyAlignment="1">
      <alignment horizontal="left" vertical="center" wrapText="1"/>
      <protection/>
    </xf>
    <xf numFmtId="0" fontId="5" fillId="25" borderId="58" xfId="0" applyFont="1" applyFill="1" applyBorder="1" applyAlignment="1">
      <alignment horizontal="left" vertical="center"/>
    </xf>
    <xf numFmtId="49" fontId="5" fillId="0" borderId="59" xfId="58" applyNumberFormat="1" applyFont="1" applyFill="1" applyBorder="1" applyAlignment="1">
      <alignment horizontal="left" vertical="center" wrapText="1"/>
      <protection/>
    </xf>
    <xf numFmtId="4" fontId="5" fillId="25" borderId="59" xfId="0" applyNumberFormat="1" applyFont="1" applyFill="1" applyBorder="1" applyAlignment="1">
      <alignment horizontal="right" vertical="center"/>
    </xf>
    <xf numFmtId="0" fontId="5" fillId="0" borderId="43" xfId="0" applyNumberFormat="1" applyFont="1" applyBorder="1" applyAlignment="1">
      <alignment horizontal="left" vertical="center" wrapText="1"/>
    </xf>
    <xf numFmtId="49" fontId="5" fillId="22" borderId="10" xfId="0" applyNumberFormat="1" applyFont="1" applyFill="1" applyBorder="1" applyAlignment="1">
      <alignment horizontal="right" vertical="center"/>
    </xf>
    <xf numFmtId="0" fontId="5" fillId="0" borderId="14" xfId="58" applyNumberFormat="1" applyFont="1" applyFill="1" applyBorder="1" applyAlignment="1">
      <alignment horizontal="left" vertical="center" wrapText="1"/>
      <protection/>
    </xf>
    <xf numFmtId="0" fontId="5" fillId="0" borderId="11" xfId="58" applyNumberFormat="1" applyFont="1" applyFill="1" applyBorder="1" applyAlignment="1">
      <alignment horizontal="left" vertical="top" wrapText="1"/>
      <protection/>
    </xf>
    <xf numFmtId="49" fontId="5" fillId="0" borderId="57" xfId="58" applyNumberFormat="1" applyFont="1" applyFill="1" applyBorder="1" applyAlignment="1">
      <alignment horizontal="left" vertical="center" wrapText="1"/>
      <protection/>
    </xf>
    <xf numFmtId="0" fontId="6" fillId="22" borderId="10" xfId="0" applyFont="1" applyFill="1" applyBorder="1" applyAlignment="1">
      <alignment/>
    </xf>
    <xf numFmtId="49" fontId="4" fillId="22" borderId="10" xfId="0" applyNumberFormat="1" applyFont="1" applyFill="1" applyBorder="1" applyAlignment="1">
      <alignment horizontal="right" vertical="center"/>
    </xf>
    <xf numFmtId="49" fontId="4" fillId="0" borderId="11" xfId="58" applyNumberFormat="1" applyFont="1" applyFill="1" applyBorder="1" applyAlignment="1">
      <alignment horizontal="left" vertical="center" wrapText="1"/>
      <protection/>
    </xf>
    <xf numFmtId="4" fontId="4" fillId="22" borderId="10" xfId="0" applyNumberFormat="1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49" fontId="28" fillId="22" borderId="14" xfId="0" applyNumberFormat="1" applyFont="1" applyFill="1" applyBorder="1" applyAlignment="1">
      <alignment horizontal="right" vertical="center"/>
    </xf>
    <xf numFmtId="0" fontId="36" fillId="0" borderId="44" xfId="0" applyNumberFormat="1" applyFont="1" applyFill="1" applyBorder="1" applyAlignment="1">
      <alignment horizontal="left" vertical="center" wrapText="1"/>
    </xf>
    <xf numFmtId="4" fontId="36" fillId="25" borderId="44" xfId="0" applyNumberFormat="1" applyFont="1" applyFill="1" applyBorder="1" applyAlignment="1">
      <alignment horizontal="right" vertical="center"/>
    </xf>
    <xf numFmtId="49" fontId="36" fillId="0" borderId="53" xfId="58" applyNumberFormat="1" applyFont="1" applyFill="1" applyBorder="1" applyAlignment="1">
      <alignment horizontal="left" vertical="center" wrapText="1"/>
      <protection/>
    </xf>
    <xf numFmtId="4" fontId="36" fillId="25" borderId="53" xfId="0" applyNumberFormat="1" applyFont="1" applyFill="1" applyBorder="1" applyAlignment="1">
      <alignment horizontal="right" vertical="center"/>
    </xf>
    <xf numFmtId="0" fontId="36" fillId="0" borderId="43" xfId="0" applyNumberFormat="1" applyFont="1" applyBorder="1" applyAlignment="1">
      <alignment horizontal="left" vertical="center" wrapText="1"/>
    </xf>
    <xf numFmtId="4" fontId="36" fillId="25" borderId="43" xfId="0" applyNumberFormat="1" applyFont="1" applyFill="1" applyBorder="1" applyAlignment="1">
      <alignment horizontal="right" vertical="center"/>
    </xf>
    <xf numFmtId="0" fontId="36" fillId="0" borderId="57" xfId="58" applyNumberFormat="1" applyFont="1" applyFill="1" applyBorder="1" applyAlignment="1">
      <alignment horizontal="left" vertical="center" wrapText="1"/>
      <protection/>
    </xf>
    <xf numFmtId="49" fontId="36" fillId="0" borderId="45" xfId="58" applyNumberFormat="1" applyFont="1" applyFill="1" applyBorder="1" applyAlignment="1">
      <alignment horizontal="left" vertical="center" wrapText="1"/>
      <protection/>
    </xf>
    <xf numFmtId="4" fontId="36" fillId="25" borderId="45" xfId="0" applyNumberFormat="1" applyFont="1" applyFill="1" applyBorder="1" applyAlignment="1">
      <alignment horizontal="right" vertical="center"/>
    </xf>
    <xf numFmtId="49" fontId="36" fillId="0" borderId="43" xfId="58" applyNumberFormat="1" applyFont="1" applyFill="1" applyBorder="1" applyAlignment="1">
      <alignment horizontal="left" vertical="center" wrapText="1"/>
      <protection/>
    </xf>
    <xf numFmtId="4" fontId="36" fillId="25" borderId="57" xfId="0" applyNumberFormat="1" applyFont="1" applyFill="1" applyBorder="1" applyAlignment="1">
      <alignment horizontal="right" vertical="center"/>
    </xf>
    <xf numFmtId="171" fontId="36" fillId="25" borderId="57" xfId="34" applyFont="1" applyFill="1" applyBorder="1" applyAlignment="1" applyProtection="1">
      <alignment/>
      <protection/>
    </xf>
    <xf numFmtId="49" fontId="5" fillId="25" borderId="60" xfId="0" applyNumberFormat="1" applyFont="1" applyFill="1" applyBorder="1" applyAlignment="1">
      <alignment horizontal="left" vertical="center"/>
    </xf>
    <xf numFmtId="49" fontId="36" fillId="0" borderId="10" xfId="58" applyNumberFormat="1" applyFont="1" applyFill="1" applyBorder="1" applyAlignment="1">
      <alignment horizontal="left" vertical="center" wrapText="1"/>
      <protection/>
    </xf>
    <xf numFmtId="0" fontId="36" fillId="0" borderId="10" xfId="0" applyFont="1" applyBorder="1" applyAlignment="1">
      <alignment horizontal="left"/>
    </xf>
    <xf numFmtId="49" fontId="28" fillId="0" borderId="35" xfId="58" applyNumberFormat="1" applyFont="1" applyFill="1" applyBorder="1" applyAlignment="1">
      <alignment horizontal="left" vertical="center" wrapText="1"/>
      <protection/>
    </xf>
    <xf numFmtId="4" fontId="28" fillId="22" borderId="13" xfId="0" applyNumberFormat="1" applyFont="1" applyFill="1" applyBorder="1" applyAlignment="1">
      <alignment horizontal="right" vertical="center"/>
    </xf>
    <xf numFmtId="4" fontId="37" fillId="22" borderId="10" xfId="0" applyNumberFormat="1" applyFont="1" applyFill="1" applyBorder="1" applyAlignment="1">
      <alignment horizontal="right" vertical="center"/>
    </xf>
    <xf numFmtId="49" fontId="5" fillId="0" borderId="11" xfId="58" applyNumberFormat="1" applyFont="1" applyFill="1" applyBorder="1" applyAlignment="1">
      <alignment horizontal="left" wrapText="1"/>
      <protection/>
    </xf>
    <xf numFmtId="0" fontId="5" fillId="22" borderId="14" xfId="0" applyNumberFormat="1" applyFont="1" applyFill="1" applyBorder="1" applyAlignment="1">
      <alignment horizontal="right" vertical="top" wrapText="1"/>
    </xf>
    <xf numFmtId="49" fontId="5" fillId="22" borderId="35" xfId="0" applyNumberFormat="1" applyFont="1" applyFill="1" applyBorder="1" applyAlignment="1">
      <alignment horizontal="right" vertical="center"/>
    </xf>
    <xf numFmtId="49" fontId="5" fillId="22" borderId="14" xfId="0" applyNumberFormat="1" applyFont="1" applyFill="1" applyBorder="1" applyAlignment="1">
      <alignment horizontal="right" vertical="center"/>
    </xf>
    <xf numFmtId="0" fontId="0" fillId="0" borderId="37" xfId="0" applyBorder="1" applyAlignment="1">
      <alignment/>
    </xf>
    <xf numFmtId="0" fontId="12" fillId="4" borderId="21" xfId="0" applyFont="1" applyFill="1" applyBorder="1" applyAlignment="1">
      <alignment horizontal="center" vertical="center" wrapText="1"/>
    </xf>
    <xf numFmtId="0" fontId="23" fillId="4" borderId="10" xfId="0" applyFont="1" applyFill="1" applyBorder="1" applyAlignment="1">
      <alignment horizontal="center" vertical="center" wrapText="1"/>
    </xf>
    <xf numFmtId="0" fontId="8" fillId="21" borderId="61" xfId="0" applyFont="1" applyFill="1" applyBorder="1" applyAlignment="1">
      <alignment/>
    </xf>
    <xf numFmtId="0" fontId="5" fillId="0" borderId="27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20" fillId="0" borderId="27" xfId="0" applyFont="1" applyBorder="1" applyAlignment="1">
      <alignment/>
    </xf>
    <xf numFmtId="0" fontId="17" fillId="0" borderId="27" xfId="0" applyFont="1" applyBorder="1" applyAlignment="1">
      <alignment/>
    </xf>
    <xf numFmtId="0" fontId="55" fillId="0" borderId="0" xfId="0" applyFont="1" applyAlignment="1">
      <alignment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omma 2" xfId="36"/>
    <cellStyle name="Currency" xfId="37"/>
    <cellStyle name="Currency [0]" xfId="38"/>
    <cellStyle name="Dobro" xfId="39"/>
    <cellStyle name="Followed Hyperlink" xfId="40"/>
    <cellStyle name="Hyperlink" xfId="41"/>
    <cellStyle name="Isticanje1" xfId="42"/>
    <cellStyle name="Isticanje2" xfId="43"/>
    <cellStyle name="Isticanje3" xfId="44"/>
    <cellStyle name="Isticanje4" xfId="45"/>
    <cellStyle name="Isticanje5" xfId="46"/>
    <cellStyle name="Isticanje6" xfId="47"/>
    <cellStyle name="Izlaz" xfId="48"/>
    <cellStyle name="Izračun" xfId="49"/>
    <cellStyle name="Loše" xfId="50"/>
    <cellStyle name="Naslov" xfId="51"/>
    <cellStyle name="Naslov 1" xfId="52"/>
    <cellStyle name="Naslov 2" xfId="53"/>
    <cellStyle name="Naslov 3" xfId="54"/>
    <cellStyle name="Naslov 4" xfId="55"/>
    <cellStyle name="Neutralno" xfId="56"/>
    <cellStyle name="Normal 2" xfId="57"/>
    <cellStyle name="Normal_Sheet1" xfId="58"/>
    <cellStyle name="Obično_List4" xfId="59"/>
    <cellStyle name="Percent" xfId="60"/>
    <cellStyle name="Povezana ćelija" xfId="61"/>
    <cellStyle name="Provjera ćelije" xfId="62"/>
    <cellStyle name="Tekst objašnjenja" xfId="63"/>
    <cellStyle name="Tekst upozorenja" xfId="64"/>
    <cellStyle name="Ukupni zbroj" xfId="65"/>
    <cellStyle name="Unos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1" name="Line 1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2" name="Line 2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2247900</xdr:colOff>
      <xdr:row>108</xdr:row>
      <xdr:rowOff>0</xdr:rowOff>
    </xdr:to>
    <xdr:sp>
      <xdr:nvSpPr>
        <xdr:cNvPr id="3" name="Line 3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4" name="Line 4"/>
        <xdr:cNvSpPr>
          <a:spLocks/>
        </xdr:cNvSpPr>
      </xdr:nvSpPr>
      <xdr:spPr>
        <a:xfrm>
          <a:off x="4638675" y="1930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5" name="Line 5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6" name="Line 6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7" name="Line 7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8" name="Line 8"/>
        <xdr:cNvSpPr>
          <a:spLocks/>
        </xdr:cNvSpPr>
      </xdr:nvSpPr>
      <xdr:spPr>
        <a:xfrm>
          <a:off x="4638675" y="1930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9" name="Line 9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10" name="Line 10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11" name="Line 11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12" name="Line 12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13" name="Line 13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2247900</xdr:colOff>
      <xdr:row>108</xdr:row>
      <xdr:rowOff>0</xdr:rowOff>
    </xdr:to>
    <xdr:sp>
      <xdr:nvSpPr>
        <xdr:cNvPr id="14" name="Line 14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5" name="Line 15"/>
        <xdr:cNvSpPr>
          <a:spLocks/>
        </xdr:cNvSpPr>
      </xdr:nvSpPr>
      <xdr:spPr>
        <a:xfrm>
          <a:off x="4638675" y="1930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16" name="Line 16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17" name="Line 17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18" name="Line 18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111</xdr:row>
      <xdr:rowOff>0</xdr:rowOff>
    </xdr:from>
    <xdr:to>
      <xdr:col>2</xdr:col>
      <xdr:colOff>0</xdr:colOff>
      <xdr:row>111</xdr:row>
      <xdr:rowOff>0</xdr:rowOff>
    </xdr:to>
    <xdr:sp>
      <xdr:nvSpPr>
        <xdr:cNvPr id="19" name="Line 19"/>
        <xdr:cNvSpPr>
          <a:spLocks/>
        </xdr:cNvSpPr>
      </xdr:nvSpPr>
      <xdr:spPr>
        <a:xfrm>
          <a:off x="4638675" y="1930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20" name="Line 20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21" name="Line 21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22" name="Line 22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23" name="Line 23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24" name="Line 24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2247900</xdr:colOff>
      <xdr:row>108</xdr:row>
      <xdr:rowOff>0</xdr:rowOff>
    </xdr:to>
    <xdr:sp>
      <xdr:nvSpPr>
        <xdr:cNvPr id="25" name="Line 25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26" name="Line 26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27" name="Line 27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28" name="Line 28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29" name="Line 29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30" name="Line 30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31" name="Line 31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32" name="Line 32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33" name="Line 33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2247900</xdr:colOff>
      <xdr:row>108</xdr:row>
      <xdr:rowOff>0</xdr:rowOff>
    </xdr:to>
    <xdr:sp>
      <xdr:nvSpPr>
        <xdr:cNvPr id="34" name="Line 34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35" name="Line 35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36" name="Line 36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37" name="Line 37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38" name="Line 38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39" name="Line 39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40" name="Line 40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41" name="Line 41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42" name="Line 42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2247900</xdr:colOff>
      <xdr:row>108</xdr:row>
      <xdr:rowOff>0</xdr:rowOff>
    </xdr:to>
    <xdr:sp>
      <xdr:nvSpPr>
        <xdr:cNvPr id="43" name="Line 43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44" name="Line 44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45" name="Line 45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46" name="Line 46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47" name="Line 47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48" name="Line 48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49" name="Line 49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50" name="Line 50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51" name="Line 51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2247900</xdr:colOff>
      <xdr:row>108</xdr:row>
      <xdr:rowOff>0</xdr:rowOff>
    </xdr:to>
    <xdr:sp>
      <xdr:nvSpPr>
        <xdr:cNvPr id="52" name="Line 52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53" name="Line 53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54" name="Line 54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55" name="Line 55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56" name="Line 56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57" name="Line 57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58" name="Line 58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59" name="Line 59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60" name="Line 60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2247900</xdr:colOff>
      <xdr:row>108</xdr:row>
      <xdr:rowOff>0</xdr:rowOff>
    </xdr:to>
    <xdr:sp>
      <xdr:nvSpPr>
        <xdr:cNvPr id="61" name="Line 61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62" name="Line 62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63" name="Line 63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64" name="Line 64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65" name="Line 65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66" name="Line 66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67" name="Line 67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108</xdr:row>
      <xdr:rowOff>0</xdr:rowOff>
    </xdr:from>
    <xdr:to>
      <xdr:col>1</xdr:col>
      <xdr:colOff>1962150</xdr:colOff>
      <xdr:row>108</xdr:row>
      <xdr:rowOff>0</xdr:rowOff>
    </xdr:to>
    <xdr:sp>
      <xdr:nvSpPr>
        <xdr:cNvPr id="68" name="Line 68"/>
        <xdr:cNvSpPr>
          <a:spLocks/>
        </xdr:cNvSpPr>
      </xdr:nvSpPr>
      <xdr:spPr>
        <a:xfrm>
          <a:off x="666750" y="189452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108</xdr:row>
      <xdr:rowOff>0</xdr:rowOff>
    </xdr:from>
    <xdr:to>
      <xdr:col>1</xdr:col>
      <xdr:colOff>2219325</xdr:colOff>
      <xdr:row>108</xdr:row>
      <xdr:rowOff>0</xdr:rowOff>
    </xdr:to>
    <xdr:sp>
      <xdr:nvSpPr>
        <xdr:cNvPr id="69" name="Line 69"/>
        <xdr:cNvSpPr>
          <a:spLocks/>
        </xdr:cNvSpPr>
      </xdr:nvSpPr>
      <xdr:spPr>
        <a:xfrm>
          <a:off x="971550" y="189452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108</xdr:row>
      <xdr:rowOff>0</xdr:rowOff>
    </xdr:from>
    <xdr:to>
      <xdr:col>1</xdr:col>
      <xdr:colOff>2247900</xdr:colOff>
      <xdr:row>108</xdr:row>
      <xdr:rowOff>0</xdr:rowOff>
    </xdr:to>
    <xdr:sp>
      <xdr:nvSpPr>
        <xdr:cNvPr id="70" name="Line 70"/>
        <xdr:cNvSpPr>
          <a:spLocks/>
        </xdr:cNvSpPr>
      </xdr:nvSpPr>
      <xdr:spPr>
        <a:xfrm>
          <a:off x="942975" y="189452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71" name="Line 71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72" name="Line 72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73" name="Line 73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200025</xdr:colOff>
      <xdr:row>112</xdr:row>
      <xdr:rowOff>0</xdr:rowOff>
    </xdr:from>
    <xdr:to>
      <xdr:col>1</xdr:col>
      <xdr:colOff>1962150</xdr:colOff>
      <xdr:row>112</xdr:row>
      <xdr:rowOff>0</xdr:rowOff>
    </xdr:to>
    <xdr:sp>
      <xdr:nvSpPr>
        <xdr:cNvPr id="74" name="Line 74"/>
        <xdr:cNvSpPr>
          <a:spLocks/>
        </xdr:cNvSpPr>
      </xdr:nvSpPr>
      <xdr:spPr>
        <a:xfrm>
          <a:off x="666750" y="19526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112</xdr:row>
      <xdr:rowOff>0</xdr:rowOff>
    </xdr:from>
    <xdr:to>
      <xdr:col>1</xdr:col>
      <xdr:colOff>2219325</xdr:colOff>
      <xdr:row>112</xdr:row>
      <xdr:rowOff>0</xdr:rowOff>
    </xdr:to>
    <xdr:sp>
      <xdr:nvSpPr>
        <xdr:cNvPr id="75" name="Line 75"/>
        <xdr:cNvSpPr>
          <a:spLocks/>
        </xdr:cNvSpPr>
      </xdr:nvSpPr>
      <xdr:spPr>
        <a:xfrm>
          <a:off x="971550" y="19526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112</xdr:row>
      <xdr:rowOff>0</xdr:rowOff>
    </xdr:from>
    <xdr:to>
      <xdr:col>1</xdr:col>
      <xdr:colOff>2247900</xdr:colOff>
      <xdr:row>112</xdr:row>
      <xdr:rowOff>0</xdr:rowOff>
    </xdr:to>
    <xdr:sp>
      <xdr:nvSpPr>
        <xdr:cNvPr id="76" name="Line 76"/>
        <xdr:cNvSpPr>
          <a:spLocks/>
        </xdr:cNvSpPr>
      </xdr:nvSpPr>
      <xdr:spPr>
        <a:xfrm>
          <a:off x="942975" y="19526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15973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2" name="Line 2"/>
        <xdr:cNvSpPr>
          <a:spLocks/>
        </xdr:cNvSpPr>
      </xdr:nvSpPr>
      <xdr:spPr>
        <a:xfrm>
          <a:off x="942975" y="15973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3" name="Line 3"/>
        <xdr:cNvSpPr>
          <a:spLocks/>
        </xdr:cNvSpPr>
      </xdr:nvSpPr>
      <xdr:spPr>
        <a:xfrm>
          <a:off x="914400" y="15973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4" name="Line 4"/>
        <xdr:cNvSpPr>
          <a:spLocks/>
        </xdr:cNvSpPr>
      </xdr:nvSpPr>
      <xdr:spPr>
        <a:xfrm>
          <a:off x="4676775" y="164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5" name="Line 5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6" name="Line 6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7" name="Line 7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8" name="Line 8"/>
        <xdr:cNvSpPr>
          <a:spLocks/>
        </xdr:cNvSpPr>
      </xdr:nvSpPr>
      <xdr:spPr>
        <a:xfrm>
          <a:off x="4676775" y="164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9" name="Line 9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10" name="Line 10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11" name="Line 11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12" name="Line 12"/>
        <xdr:cNvSpPr>
          <a:spLocks/>
        </xdr:cNvSpPr>
      </xdr:nvSpPr>
      <xdr:spPr>
        <a:xfrm>
          <a:off x="628650" y="15973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13" name="Line 13"/>
        <xdr:cNvSpPr>
          <a:spLocks/>
        </xdr:cNvSpPr>
      </xdr:nvSpPr>
      <xdr:spPr>
        <a:xfrm>
          <a:off x="942975" y="15973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14" name="Line 14"/>
        <xdr:cNvSpPr>
          <a:spLocks/>
        </xdr:cNvSpPr>
      </xdr:nvSpPr>
      <xdr:spPr>
        <a:xfrm>
          <a:off x="914400" y="15973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15" name="Line 15"/>
        <xdr:cNvSpPr>
          <a:spLocks/>
        </xdr:cNvSpPr>
      </xdr:nvSpPr>
      <xdr:spPr>
        <a:xfrm>
          <a:off x="4676775" y="164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16" name="Line 16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17" name="Line 17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18" name="Line 18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87</xdr:row>
      <xdr:rowOff>0</xdr:rowOff>
    </xdr:from>
    <xdr:to>
      <xdr:col>2</xdr:col>
      <xdr:colOff>0</xdr:colOff>
      <xdr:row>87</xdr:row>
      <xdr:rowOff>0</xdr:rowOff>
    </xdr:to>
    <xdr:sp>
      <xdr:nvSpPr>
        <xdr:cNvPr id="19" name="Line 19"/>
        <xdr:cNvSpPr>
          <a:spLocks/>
        </xdr:cNvSpPr>
      </xdr:nvSpPr>
      <xdr:spPr>
        <a:xfrm>
          <a:off x="4676775" y="1647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20" name="Line 20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21" name="Line 21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22" name="Line 22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23" name="Line 23"/>
        <xdr:cNvSpPr>
          <a:spLocks/>
        </xdr:cNvSpPr>
      </xdr:nvSpPr>
      <xdr:spPr>
        <a:xfrm>
          <a:off x="628650" y="15973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24" name="Line 24"/>
        <xdr:cNvSpPr>
          <a:spLocks/>
        </xdr:cNvSpPr>
      </xdr:nvSpPr>
      <xdr:spPr>
        <a:xfrm>
          <a:off x="942975" y="15973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25" name="Line 25"/>
        <xdr:cNvSpPr>
          <a:spLocks/>
        </xdr:cNvSpPr>
      </xdr:nvSpPr>
      <xdr:spPr>
        <a:xfrm>
          <a:off x="914400" y="15973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26" name="Line 26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27" name="Line 27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28" name="Line 28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29" name="Line 29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0" name="Line 30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31" name="Line 31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32" name="Line 32"/>
        <xdr:cNvSpPr>
          <a:spLocks/>
        </xdr:cNvSpPr>
      </xdr:nvSpPr>
      <xdr:spPr>
        <a:xfrm>
          <a:off x="628650" y="15973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33" name="Line 33"/>
        <xdr:cNvSpPr>
          <a:spLocks/>
        </xdr:cNvSpPr>
      </xdr:nvSpPr>
      <xdr:spPr>
        <a:xfrm>
          <a:off x="942975" y="15973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34" name="Line 34"/>
        <xdr:cNvSpPr>
          <a:spLocks/>
        </xdr:cNvSpPr>
      </xdr:nvSpPr>
      <xdr:spPr>
        <a:xfrm>
          <a:off x="914400" y="15973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35" name="Line 35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6" name="Line 36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37" name="Line 37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38" name="Line 38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9" name="Line 39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0" name="Line 40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41" name="Line 41"/>
        <xdr:cNvSpPr>
          <a:spLocks/>
        </xdr:cNvSpPr>
      </xdr:nvSpPr>
      <xdr:spPr>
        <a:xfrm>
          <a:off x="628650" y="15973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42" name="Line 42"/>
        <xdr:cNvSpPr>
          <a:spLocks/>
        </xdr:cNvSpPr>
      </xdr:nvSpPr>
      <xdr:spPr>
        <a:xfrm>
          <a:off x="942975" y="15973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43" name="Line 43"/>
        <xdr:cNvSpPr>
          <a:spLocks/>
        </xdr:cNvSpPr>
      </xdr:nvSpPr>
      <xdr:spPr>
        <a:xfrm>
          <a:off x="914400" y="15973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4" name="Line 44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5" name="Line 45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6" name="Line 46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7" name="Line 47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8" name="Line 48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9" name="Line 49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50" name="Line 50"/>
        <xdr:cNvSpPr>
          <a:spLocks/>
        </xdr:cNvSpPr>
      </xdr:nvSpPr>
      <xdr:spPr>
        <a:xfrm>
          <a:off x="628650" y="15973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51" name="Line 51"/>
        <xdr:cNvSpPr>
          <a:spLocks/>
        </xdr:cNvSpPr>
      </xdr:nvSpPr>
      <xdr:spPr>
        <a:xfrm>
          <a:off x="942975" y="15973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52" name="Line 52"/>
        <xdr:cNvSpPr>
          <a:spLocks/>
        </xdr:cNvSpPr>
      </xdr:nvSpPr>
      <xdr:spPr>
        <a:xfrm>
          <a:off x="914400" y="15973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53" name="Line 53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54" name="Line 54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55" name="Line 55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56" name="Line 56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57" name="Line 57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58" name="Line 58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59" name="Line 59"/>
        <xdr:cNvSpPr>
          <a:spLocks/>
        </xdr:cNvSpPr>
      </xdr:nvSpPr>
      <xdr:spPr>
        <a:xfrm>
          <a:off x="628650" y="15973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60" name="Line 60"/>
        <xdr:cNvSpPr>
          <a:spLocks/>
        </xdr:cNvSpPr>
      </xdr:nvSpPr>
      <xdr:spPr>
        <a:xfrm>
          <a:off x="942975" y="15973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61" name="Line 61"/>
        <xdr:cNvSpPr>
          <a:spLocks/>
        </xdr:cNvSpPr>
      </xdr:nvSpPr>
      <xdr:spPr>
        <a:xfrm>
          <a:off x="914400" y="15973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62" name="Line 62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63" name="Line 63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64" name="Line 64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65" name="Line 65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66" name="Line 66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67" name="Line 67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83</xdr:row>
      <xdr:rowOff>0</xdr:rowOff>
    </xdr:from>
    <xdr:to>
      <xdr:col>1</xdr:col>
      <xdr:colOff>1952625</xdr:colOff>
      <xdr:row>83</xdr:row>
      <xdr:rowOff>0</xdr:rowOff>
    </xdr:to>
    <xdr:sp>
      <xdr:nvSpPr>
        <xdr:cNvPr id="68" name="Line 68"/>
        <xdr:cNvSpPr>
          <a:spLocks/>
        </xdr:cNvSpPr>
      </xdr:nvSpPr>
      <xdr:spPr>
        <a:xfrm>
          <a:off x="628650" y="159734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83</xdr:row>
      <xdr:rowOff>0</xdr:rowOff>
    </xdr:from>
    <xdr:to>
      <xdr:col>1</xdr:col>
      <xdr:colOff>2219325</xdr:colOff>
      <xdr:row>83</xdr:row>
      <xdr:rowOff>0</xdr:rowOff>
    </xdr:to>
    <xdr:sp>
      <xdr:nvSpPr>
        <xdr:cNvPr id="69" name="Line 69"/>
        <xdr:cNvSpPr>
          <a:spLocks/>
        </xdr:cNvSpPr>
      </xdr:nvSpPr>
      <xdr:spPr>
        <a:xfrm>
          <a:off x="942975" y="159734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83</xdr:row>
      <xdr:rowOff>0</xdr:rowOff>
    </xdr:from>
    <xdr:to>
      <xdr:col>1</xdr:col>
      <xdr:colOff>2247900</xdr:colOff>
      <xdr:row>83</xdr:row>
      <xdr:rowOff>0</xdr:rowOff>
    </xdr:to>
    <xdr:sp>
      <xdr:nvSpPr>
        <xdr:cNvPr id="70" name="Line 70"/>
        <xdr:cNvSpPr>
          <a:spLocks/>
        </xdr:cNvSpPr>
      </xdr:nvSpPr>
      <xdr:spPr>
        <a:xfrm>
          <a:off x="914400" y="159734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71" name="Line 71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72" name="Line 72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73" name="Line 73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74" name="Line 74"/>
        <xdr:cNvSpPr>
          <a:spLocks/>
        </xdr:cNvSpPr>
      </xdr:nvSpPr>
      <xdr:spPr>
        <a:xfrm>
          <a:off x="628650" y="164782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75" name="Line 75"/>
        <xdr:cNvSpPr>
          <a:spLocks/>
        </xdr:cNvSpPr>
      </xdr:nvSpPr>
      <xdr:spPr>
        <a:xfrm>
          <a:off x="942975" y="164782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76" name="Line 76"/>
        <xdr:cNvSpPr>
          <a:spLocks/>
        </xdr:cNvSpPr>
      </xdr:nvSpPr>
      <xdr:spPr>
        <a:xfrm>
          <a:off x="914400" y="164782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77" name="Line 77"/>
        <xdr:cNvSpPr>
          <a:spLocks/>
        </xdr:cNvSpPr>
      </xdr:nvSpPr>
      <xdr:spPr>
        <a:xfrm>
          <a:off x="628650" y="17926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78" name="Line 78"/>
        <xdr:cNvSpPr>
          <a:spLocks/>
        </xdr:cNvSpPr>
      </xdr:nvSpPr>
      <xdr:spPr>
        <a:xfrm>
          <a:off x="942975" y="17926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79" name="Line 79"/>
        <xdr:cNvSpPr>
          <a:spLocks/>
        </xdr:cNvSpPr>
      </xdr:nvSpPr>
      <xdr:spPr>
        <a:xfrm>
          <a:off x="914400" y="17926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80" name="Line 80"/>
        <xdr:cNvSpPr>
          <a:spLocks/>
        </xdr:cNvSpPr>
      </xdr:nvSpPr>
      <xdr:spPr>
        <a:xfrm>
          <a:off x="4676775" y="1836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81" name="Line 81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82" name="Line 82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83" name="Line 83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84" name="Line 84"/>
        <xdr:cNvSpPr>
          <a:spLocks/>
        </xdr:cNvSpPr>
      </xdr:nvSpPr>
      <xdr:spPr>
        <a:xfrm>
          <a:off x="4676775" y="1836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85" name="Line 85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86" name="Line 86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87" name="Line 87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88" name="Line 88"/>
        <xdr:cNvSpPr>
          <a:spLocks/>
        </xdr:cNvSpPr>
      </xdr:nvSpPr>
      <xdr:spPr>
        <a:xfrm>
          <a:off x="628650" y="17926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89" name="Line 89"/>
        <xdr:cNvSpPr>
          <a:spLocks/>
        </xdr:cNvSpPr>
      </xdr:nvSpPr>
      <xdr:spPr>
        <a:xfrm>
          <a:off x="942975" y="17926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90" name="Line 90"/>
        <xdr:cNvSpPr>
          <a:spLocks/>
        </xdr:cNvSpPr>
      </xdr:nvSpPr>
      <xdr:spPr>
        <a:xfrm>
          <a:off x="914400" y="17926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91" name="Line 91"/>
        <xdr:cNvSpPr>
          <a:spLocks/>
        </xdr:cNvSpPr>
      </xdr:nvSpPr>
      <xdr:spPr>
        <a:xfrm>
          <a:off x="4676775" y="1836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92" name="Line 92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93" name="Line 93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94" name="Line 94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102</xdr:row>
      <xdr:rowOff>0</xdr:rowOff>
    </xdr:from>
    <xdr:to>
      <xdr:col>2</xdr:col>
      <xdr:colOff>0</xdr:colOff>
      <xdr:row>102</xdr:row>
      <xdr:rowOff>0</xdr:rowOff>
    </xdr:to>
    <xdr:sp>
      <xdr:nvSpPr>
        <xdr:cNvPr id="95" name="Line 95"/>
        <xdr:cNvSpPr>
          <a:spLocks/>
        </xdr:cNvSpPr>
      </xdr:nvSpPr>
      <xdr:spPr>
        <a:xfrm>
          <a:off x="4676775" y="18364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96" name="Line 96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97" name="Line 97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98" name="Line 98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99" name="Line 99"/>
        <xdr:cNvSpPr>
          <a:spLocks/>
        </xdr:cNvSpPr>
      </xdr:nvSpPr>
      <xdr:spPr>
        <a:xfrm>
          <a:off x="628650" y="17926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0" name="Line 100"/>
        <xdr:cNvSpPr>
          <a:spLocks/>
        </xdr:cNvSpPr>
      </xdr:nvSpPr>
      <xdr:spPr>
        <a:xfrm>
          <a:off x="942975" y="17926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01" name="Line 101"/>
        <xdr:cNvSpPr>
          <a:spLocks/>
        </xdr:cNvSpPr>
      </xdr:nvSpPr>
      <xdr:spPr>
        <a:xfrm>
          <a:off x="914400" y="17926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02" name="Line 102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03" name="Line 103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04" name="Line 104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05" name="Line 105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06" name="Line 106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07" name="Line 107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08" name="Line 108"/>
        <xdr:cNvSpPr>
          <a:spLocks/>
        </xdr:cNvSpPr>
      </xdr:nvSpPr>
      <xdr:spPr>
        <a:xfrm>
          <a:off x="628650" y="17926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09" name="Line 109"/>
        <xdr:cNvSpPr>
          <a:spLocks/>
        </xdr:cNvSpPr>
      </xdr:nvSpPr>
      <xdr:spPr>
        <a:xfrm>
          <a:off x="942975" y="17926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0" name="Line 110"/>
        <xdr:cNvSpPr>
          <a:spLocks/>
        </xdr:cNvSpPr>
      </xdr:nvSpPr>
      <xdr:spPr>
        <a:xfrm>
          <a:off x="914400" y="17926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11" name="Line 111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12" name="Line 112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13" name="Line 113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14" name="Line 114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15" name="Line 115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16" name="Line 116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17" name="Line 117"/>
        <xdr:cNvSpPr>
          <a:spLocks/>
        </xdr:cNvSpPr>
      </xdr:nvSpPr>
      <xdr:spPr>
        <a:xfrm>
          <a:off x="628650" y="17926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18" name="Line 118"/>
        <xdr:cNvSpPr>
          <a:spLocks/>
        </xdr:cNvSpPr>
      </xdr:nvSpPr>
      <xdr:spPr>
        <a:xfrm>
          <a:off x="942975" y="17926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19" name="Line 119"/>
        <xdr:cNvSpPr>
          <a:spLocks/>
        </xdr:cNvSpPr>
      </xdr:nvSpPr>
      <xdr:spPr>
        <a:xfrm>
          <a:off x="914400" y="17926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20" name="Line 120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21" name="Line 121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22" name="Line 122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23" name="Line 123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24" name="Line 124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25" name="Line 125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26" name="Line 126"/>
        <xdr:cNvSpPr>
          <a:spLocks/>
        </xdr:cNvSpPr>
      </xdr:nvSpPr>
      <xdr:spPr>
        <a:xfrm>
          <a:off x="628650" y="17926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27" name="Line 127"/>
        <xdr:cNvSpPr>
          <a:spLocks/>
        </xdr:cNvSpPr>
      </xdr:nvSpPr>
      <xdr:spPr>
        <a:xfrm>
          <a:off x="942975" y="17926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28" name="Line 128"/>
        <xdr:cNvSpPr>
          <a:spLocks/>
        </xdr:cNvSpPr>
      </xdr:nvSpPr>
      <xdr:spPr>
        <a:xfrm>
          <a:off x="914400" y="17926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29" name="Line 129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30" name="Line 130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31" name="Line 131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32" name="Line 132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33" name="Line 133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34" name="Line 134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35" name="Line 135"/>
        <xdr:cNvSpPr>
          <a:spLocks/>
        </xdr:cNvSpPr>
      </xdr:nvSpPr>
      <xdr:spPr>
        <a:xfrm>
          <a:off x="628650" y="17926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36" name="Line 136"/>
        <xdr:cNvSpPr>
          <a:spLocks/>
        </xdr:cNvSpPr>
      </xdr:nvSpPr>
      <xdr:spPr>
        <a:xfrm>
          <a:off x="942975" y="17926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37" name="Line 137"/>
        <xdr:cNvSpPr>
          <a:spLocks/>
        </xdr:cNvSpPr>
      </xdr:nvSpPr>
      <xdr:spPr>
        <a:xfrm>
          <a:off x="914400" y="17926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38" name="Line 138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39" name="Line 139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40" name="Line 140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41" name="Line 141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42" name="Line 142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43" name="Line 143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98</xdr:row>
      <xdr:rowOff>0</xdr:rowOff>
    </xdr:from>
    <xdr:to>
      <xdr:col>1</xdr:col>
      <xdr:colOff>1952625</xdr:colOff>
      <xdr:row>98</xdr:row>
      <xdr:rowOff>0</xdr:rowOff>
    </xdr:to>
    <xdr:sp>
      <xdr:nvSpPr>
        <xdr:cNvPr id="144" name="Line 144"/>
        <xdr:cNvSpPr>
          <a:spLocks/>
        </xdr:cNvSpPr>
      </xdr:nvSpPr>
      <xdr:spPr>
        <a:xfrm>
          <a:off x="628650" y="17926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98</xdr:row>
      <xdr:rowOff>0</xdr:rowOff>
    </xdr:from>
    <xdr:to>
      <xdr:col>1</xdr:col>
      <xdr:colOff>2219325</xdr:colOff>
      <xdr:row>98</xdr:row>
      <xdr:rowOff>0</xdr:rowOff>
    </xdr:to>
    <xdr:sp>
      <xdr:nvSpPr>
        <xdr:cNvPr id="145" name="Line 145"/>
        <xdr:cNvSpPr>
          <a:spLocks/>
        </xdr:cNvSpPr>
      </xdr:nvSpPr>
      <xdr:spPr>
        <a:xfrm>
          <a:off x="942975" y="17926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98</xdr:row>
      <xdr:rowOff>0</xdr:rowOff>
    </xdr:from>
    <xdr:to>
      <xdr:col>1</xdr:col>
      <xdr:colOff>2247900</xdr:colOff>
      <xdr:row>98</xdr:row>
      <xdr:rowOff>0</xdr:rowOff>
    </xdr:to>
    <xdr:sp>
      <xdr:nvSpPr>
        <xdr:cNvPr id="146" name="Line 146"/>
        <xdr:cNvSpPr>
          <a:spLocks/>
        </xdr:cNvSpPr>
      </xdr:nvSpPr>
      <xdr:spPr>
        <a:xfrm>
          <a:off x="914400" y="17926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47" name="Line 147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48" name="Line 148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49" name="Line 149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102</xdr:row>
      <xdr:rowOff>0</xdr:rowOff>
    </xdr:from>
    <xdr:to>
      <xdr:col>1</xdr:col>
      <xdr:colOff>1952625</xdr:colOff>
      <xdr:row>102</xdr:row>
      <xdr:rowOff>0</xdr:rowOff>
    </xdr:to>
    <xdr:sp>
      <xdr:nvSpPr>
        <xdr:cNvPr id="150" name="Line 150"/>
        <xdr:cNvSpPr>
          <a:spLocks/>
        </xdr:cNvSpPr>
      </xdr:nvSpPr>
      <xdr:spPr>
        <a:xfrm>
          <a:off x="628650" y="183642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102</xdr:row>
      <xdr:rowOff>0</xdr:rowOff>
    </xdr:from>
    <xdr:to>
      <xdr:col>1</xdr:col>
      <xdr:colOff>2219325</xdr:colOff>
      <xdr:row>102</xdr:row>
      <xdr:rowOff>0</xdr:rowOff>
    </xdr:to>
    <xdr:sp>
      <xdr:nvSpPr>
        <xdr:cNvPr id="151" name="Line 151"/>
        <xdr:cNvSpPr>
          <a:spLocks/>
        </xdr:cNvSpPr>
      </xdr:nvSpPr>
      <xdr:spPr>
        <a:xfrm>
          <a:off x="942975" y="183642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102</xdr:row>
      <xdr:rowOff>0</xdr:rowOff>
    </xdr:from>
    <xdr:to>
      <xdr:col>1</xdr:col>
      <xdr:colOff>2247900</xdr:colOff>
      <xdr:row>102</xdr:row>
      <xdr:rowOff>0</xdr:rowOff>
    </xdr:to>
    <xdr:sp>
      <xdr:nvSpPr>
        <xdr:cNvPr id="152" name="Line 152"/>
        <xdr:cNvSpPr>
          <a:spLocks/>
        </xdr:cNvSpPr>
      </xdr:nvSpPr>
      <xdr:spPr>
        <a:xfrm>
          <a:off x="914400" y="183642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" name="Line 1"/>
        <xdr:cNvSpPr>
          <a:spLocks/>
        </xdr:cNvSpPr>
      </xdr:nvSpPr>
      <xdr:spPr>
        <a:xfrm>
          <a:off x="685800" y="997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1000125" y="997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>
          <a:off x="971550" y="997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4" name="Line 4"/>
        <xdr:cNvSpPr>
          <a:spLocks/>
        </xdr:cNvSpPr>
      </xdr:nvSpPr>
      <xdr:spPr>
        <a:xfrm>
          <a:off x="46767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6" name="Line 6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7" name="Line 7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8" name="Line 8"/>
        <xdr:cNvSpPr>
          <a:spLocks/>
        </xdr:cNvSpPr>
      </xdr:nvSpPr>
      <xdr:spPr>
        <a:xfrm>
          <a:off x="46767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9" name="Line 9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10" name="Line 10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11" name="Line 11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2" name="Line 12"/>
        <xdr:cNvSpPr>
          <a:spLocks/>
        </xdr:cNvSpPr>
      </xdr:nvSpPr>
      <xdr:spPr>
        <a:xfrm>
          <a:off x="685800" y="997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3" name="Line 13"/>
        <xdr:cNvSpPr>
          <a:spLocks/>
        </xdr:cNvSpPr>
      </xdr:nvSpPr>
      <xdr:spPr>
        <a:xfrm>
          <a:off x="1000125" y="997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14" name="Line 14"/>
        <xdr:cNvSpPr>
          <a:spLocks/>
        </xdr:cNvSpPr>
      </xdr:nvSpPr>
      <xdr:spPr>
        <a:xfrm>
          <a:off x="971550" y="997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5" name="Line 15"/>
        <xdr:cNvSpPr>
          <a:spLocks/>
        </xdr:cNvSpPr>
      </xdr:nvSpPr>
      <xdr:spPr>
        <a:xfrm>
          <a:off x="46767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16" name="Line 16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17" name="Line 17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18" name="Line 18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53</xdr:row>
      <xdr:rowOff>0</xdr:rowOff>
    </xdr:from>
    <xdr:to>
      <xdr:col>2</xdr:col>
      <xdr:colOff>0</xdr:colOff>
      <xdr:row>53</xdr:row>
      <xdr:rowOff>0</xdr:rowOff>
    </xdr:to>
    <xdr:sp>
      <xdr:nvSpPr>
        <xdr:cNvPr id="19" name="Line 19"/>
        <xdr:cNvSpPr>
          <a:spLocks/>
        </xdr:cNvSpPr>
      </xdr:nvSpPr>
      <xdr:spPr>
        <a:xfrm>
          <a:off x="4676775" y="10458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0" name="Line 20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21" name="Line 21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22" name="Line 22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3" name="Line 23"/>
        <xdr:cNvSpPr>
          <a:spLocks/>
        </xdr:cNvSpPr>
      </xdr:nvSpPr>
      <xdr:spPr>
        <a:xfrm>
          <a:off x="685800" y="997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4" name="Line 24"/>
        <xdr:cNvSpPr>
          <a:spLocks/>
        </xdr:cNvSpPr>
      </xdr:nvSpPr>
      <xdr:spPr>
        <a:xfrm>
          <a:off x="1000125" y="997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25" name="Line 25"/>
        <xdr:cNvSpPr>
          <a:spLocks/>
        </xdr:cNvSpPr>
      </xdr:nvSpPr>
      <xdr:spPr>
        <a:xfrm>
          <a:off x="971550" y="997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6" name="Line 26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27" name="Line 27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28" name="Line 28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29" name="Line 29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0" name="Line 30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31" name="Line 31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2" name="Line 32"/>
        <xdr:cNvSpPr>
          <a:spLocks/>
        </xdr:cNvSpPr>
      </xdr:nvSpPr>
      <xdr:spPr>
        <a:xfrm>
          <a:off x="685800" y="997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3" name="Line 33"/>
        <xdr:cNvSpPr>
          <a:spLocks/>
        </xdr:cNvSpPr>
      </xdr:nvSpPr>
      <xdr:spPr>
        <a:xfrm>
          <a:off x="1000125" y="997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34" name="Line 34"/>
        <xdr:cNvSpPr>
          <a:spLocks/>
        </xdr:cNvSpPr>
      </xdr:nvSpPr>
      <xdr:spPr>
        <a:xfrm>
          <a:off x="971550" y="997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35" name="Line 35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6" name="Line 36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37" name="Line 37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38" name="Line 38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39" name="Line 39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0" name="Line 40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1" name="Line 41"/>
        <xdr:cNvSpPr>
          <a:spLocks/>
        </xdr:cNvSpPr>
      </xdr:nvSpPr>
      <xdr:spPr>
        <a:xfrm>
          <a:off x="685800" y="997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2" name="Line 42"/>
        <xdr:cNvSpPr>
          <a:spLocks/>
        </xdr:cNvSpPr>
      </xdr:nvSpPr>
      <xdr:spPr>
        <a:xfrm>
          <a:off x="1000125" y="997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3" name="Line 43"/>
        <xdr:cNvSpPr>
          <a:spLocks/>
        </xdr:cNvSpPr>
      </xdr:nvSpPr>
      <xdr:spPr>
        <a:xfrm>
          <a:off x="971550" y="997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44" name="Line 44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45" name="Line 45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6" name="Line 46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47" name="Line 47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48" name="Line 48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49" name="Line 49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50" name="Line 50"/>
        <xdr:cNvSpPr>
          <a:spLocks/>
        </xdr:cNvSpPr>
      </xdr:nvSpPr>
      <xdr:spPr>
        <a:xfrm>
          <a:off x="685800" y="997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51" name="Line 51"/>
        <xdr:cNvSpPr>
          <a:spLocks/>
        </xdr:cNvSpPr>
      </xdr:nvSpPr>
      <xdr:spPr>
        <a:xfrm>
          <a:off x="1000125" y="997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52" name="Line 52"/>
        <xdr:cNvSpPr>
          <a:spLocks/>
        </xdr:cNvSpPr>
      </xdr:nvSpPr>
      <xdr:spPr>
        <a:xfrm>
          <a:off x="971550" y="997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53" name="Line 53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54" name="Line 54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55" name="Line 55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56" name="Line 56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57" name="Line 57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58" name="Line 58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59" name="Line 59"/>
        <xdr:cNvSpPr>
          <a:spLocks/>
        </xdr:cNvSpPr>
      </xdr:nvSpPr>
      <xdr:spPr>
        <a:xfrm>
          <a:off x="685800" y="997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60" name="Line 60"/>
        <xdr:cNvSpPr>
          <a:spLocks/>
        </xdr:cNvSpPr>
      </xdr:nvSpPr>
      <xdr:spPr>
        <a:xfrm>
          <a:off x="1000125" y="997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61" name="Line 61"/>
        <xdr:cNvSpPr>
          <a:spLocks/>
        </xdr:cNvSpPr>
      </xdr:nvSpPr>
      <xdr:spPr>
        <a:xfrm>
          <a:off x="971550" y="997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62" name="Line 62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63" name="Line 63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64" name="Line 64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65" name="Line 65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66" name="Line 66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67" name="Line 67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68" name="Line 68"/>
        <xdr:cNvSpPr>
          <a:spLocks/>
        </xdr:cNvSpPr>
      </xdr:nvSpPr>
      <xdr:spPr>
        <a:xfrm>
          <a:off x="685800" y="99726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69" name="Line 69"/>
        <xdr:cNvSpPr>
          <a:spLocks/>
        </xdr:cNvSpPr>
      </xdr:nvSpPr>
      <xdr:spPr>
        <a:xfrm>
          <a:off x="1000125" y="99726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70" name="Line 70"/>
        <xdr:cNvSpPr>
          <a:spLocks/>
        </xdr:cNvSpPr>
      </xdr:nvSpPr>
      <xdr:spPr>
        <a:xfrm>
          <a:off x="971550" y="99726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71" name="Line 71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72" name="Line 72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73" name="Line 73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0</xdr:rowOff>
    </xdr:from>
    <xdr:to>
      <xdr:col>1</xdr:col>
      <xdr:colOff>1952625</xdr:colOff>
      <xdr:row>53</xdr:row>
      <xdr:rowOff>0</xdr:rowOff>
    </xdr:to>
    <xdr:sp>
      <xdr:nvSpPr>
        <xdr:cNvPr id="74" name="Line 74"/>
        <xdr:cNvSpPr>
          <a:spLocks/>
        </xdr:cNvSpPr>
      </xdr:nvSpPr>
      <xdr:spPr>
        <a:xfrm>
          <a:off x="685800" y="104584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53</xdr:row>
      <xdr:rowOff>0</xdr:rowOff>
    </xdr:from>
    <xdr:to>
      <xdr:col>1</xdr:col>
      <xdr:colOff>2219325</xdr:colOff>
      <xdr:row>53</xdr:row>
      <xdr:rowOff>0</xdr:rowOff>
    </xdr:to>
    <xdr:sp>
      <xdr:nvSpPr>
        <xdr:cNvPr id="75" name="Line 75"/>
        <xdr:cNvSpPr>
          <a:spLocks/>
        </xdr:cNvSpPr>
      </xdr:nvSpPr>
      <xdr:spPr>
        <a:xfrm>
          <a:off x="1000125" y="104584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53</xdr:row>
      <xdr:rowOff>0</xdr:rowOff>
    </xdr:from>
    <xdr:to>
      <xdr:col>1</xdr:col>
      <xdr:colOff>2247900</xdr:colOff>
      <xdr:row>53</xdr:row>
      <xdr:rowOff>0</xdr:rowOff>
    </xdr:to>
    <xdr:sp>
      <xdr:nvSpPr>
        <xdr:cNvPr id="76" name="Line 76"/>
        <xdr:cNvSpPr>
          <a:spLocks/>
        </xdr:cNvSpPr>
      </xdr:nvSpPr>
      <xdr:spPr>
        <a:xfrm>
          <a:off x="971550" y="104584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77" name="Line 77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78" name="Line 78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79" name="Line 79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80" name="Line 80"/>
        <xdr:cNvSpPr>
          <a:spLocks/>
        </xdr:cNvSpPr>
      </xdr:nvSpPr>
      <xdr:spPr>
        <a:xfrm>
          <a:off x="4676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81" name="Line 81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82" name="Line 82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83" name="Line 83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84" name="Line 84"/>
        <xdr:cNvSpPr>
          <a:spLocks/>
        </xdr:cNvSpPr>
      </xdr:nvSpPr>
      <xdr:spPr>
        <a:xfrm>
          <a:off x="4676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85" name="Line 85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86" name="Line 86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87" name="Line 87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88" name="Line 88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89" name="Line 89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90" name="Line 90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91" name="Line 91"/>
        <xdr:cNvSpPr>
          <a:spLocks/>
        </xdr:cNvSpPr>
      </xdr:nvSpPr>
      <xdr:spPr>
        <a:xfrm>
          <a:off x="4676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92" name="Line 92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93" name="Line 93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94" name="Line 94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95" name="Line 95"/>
        <xdr:cNvSpPr>
          <a:spLocks/>
        </xdr:cNvSpPr>
      </xdr:nvSpPr>
      <xdr:spPr>
        <a:xfrm>
          <a:off x="4676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96" name="Line 96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97" name="Line 97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98" name="Line 98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99" name="Line 99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00" name="Line 100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01" name="Line 101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02" name="Line 102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03" name="Line 103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04" name="Line 104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05" name="Line 105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07" name="Line 107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08" name="Line 108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09" name="Line 109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10" name="Line 110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11" name="Line 111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12" name="Line 112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13" name="Line 113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14" name="Line 114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15" name="Line 115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16" name="Line 116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17" name="Line 117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18" name="Line 118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19" name="Line 119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20" name="Line 120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21" name="Line 121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22" name="Line 122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23" name="Line 123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24" name="Line 124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25" name="Line 125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26" name="Line 126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27" name="Line 127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28" name="Line 128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29" name="Line 129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30" name="Line 130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31" name="Line 131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32" name="Line 132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33" name="Line 133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34" name="Line 134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35" name="Line 135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36" name="Line 136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37" name="Line 137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38" name="Line 138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39" name="Line 139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40" name="Line 140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41" name="Line 141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42" name="Line 142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43" name="Line 143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44" name="Line 144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45" name="Line 145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46" name="Line 146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47" name="Line 147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48" name="Line 148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49" name="Line 149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50" name="Line 150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51" name="Line 151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52" name="Line 152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53" name="Line 153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54" name="Line 154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55" name="Line 155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56" name="Line 156"/>
        <xdr:cNvSpPr>
          <a:spLocks/>
        </xdr:cNvSpPr>
      </xdr:nvSpPr>
      <xdr:spPr>
        <a:xfrm>
          <a:off x="4676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57" name="Line 157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58" name="Line 158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59" name="Line 159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60" name="Line 160"/>
        <xdr:cNvSpPr>
          <a:spLocks/>
        </xdr:cNvSpPr>
      </xdr:nvSpPr>
      <xdr:spPr>
        <a:xfrm>
          <a:off x="4676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61" name="Line 161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62" name="Line 162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63" name="Line 163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64" name="Line 164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65" name="Line 165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66" name="Line 166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67" name="Line 167"/>
        <xdr:cNvSpPr>
          <a:spLocks/>
        </xdr:cNvSpPr>
      </xdr:nvSpPr>
      <xdr:spPr>
        <a:xfrm>
          <a:off x="4676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68" name="Line 168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69" name="Line 169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70" name="Line 170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77</xdr:row>
      <xdr:rowOff>0</xdr:rowOff>
    </xdr:from>
    <xdr:to>
      <xdr:col>2</xdr:col>
      <xdr:colOff>0</xdr:colOff>
      <xdr:row>77</xdr:row>
      <xdr:rowOff>0</xdr:rowOff>
    </xdr:to>
    <xdr:sp>
      <xdr:nvSpPr>
        <xdr:cNvPr id="171" name="Line 171"/>
        <xdr:cNvSpPr>
          <a:spLocks/>
        </xdr:cNvSpPr>
      </xdr:nvSpPr>
      <xdr:spPr>
        <a:xfrm>
          <a:off x="4676775" y="13458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72" name="Line 172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73" name="Line 173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74" name="Line 174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75" name="Line 175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76" name="Line 176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77" name="Line 177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78" name="Line 178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79" name="Line 179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80" name="Line 180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81" name="Line 181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82" name="Line 182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83" name="Line 183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84" name="Line 184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85" name="Line 185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86" name="Line 186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87" name="Line 187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88" name="Line 188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89" name="Line 189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90" name="Line 190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91" name="Line 191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92" name="Line 192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193" name="Line 193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194" name="Line 194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195" name="Line 195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96" name="Line 196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197" name="Line 197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198" name="Line 198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199" name="Line 199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00" name="Line 200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01" name="Line 201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202" name="Line 202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203" name="Line 203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204" name="Line 204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205" name="Line 205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06" name="Line 206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07" name="Line 207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208" name="Line 208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09" name="Line 209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10" name="Line 210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211" name="Line 211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212" name="Line 212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213" name="Line 213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214" name="Line 214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15" name="Line 215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16" name="Line 216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217" name="Line 217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18" name="Line 218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19" name="Line 219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73</xdr:row>
      <xdr:rowOff>0</xdr:rowOff>
    </xdr:from>
    <xdr:to>
      <xdr:col>1</xdr:col>
      <xdr:colOff>1952625</xdr:colOff>
      <xdr:row>73</xdr:row>
      <xdr:rowOff>0</xdr:rowOff>
    </xdr:to>
    <xdr:sp>
      <xdr:nvSpPr>
        <xdr:cNvPr id="220" name="Line 220"/>
        <xdr:cNvSpPr>
          <a:spLocks/>
        </xdr:cNvSpPr>
      </xdr:nvSpPr>
      <xdr:spPr>
        <a:xfrm>
          <a:off x="685800" y="130968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73</xdr:row>
      <xdr:rowOff>0</xdr:rowOff>
    </xdr:from>
    <xdr:to>
      <xdr:col>1</xdr:col>
      <xdr:colOff>2219325</xdr:colOff>
      <xdr:row>73</xdr:row>
      <xdr:rowOff>0</xdr:rowOff>
    </xdr:to>
    <xdr:sp>
      <xdr:nvSpPr>
        <xdr:cNvPr id="221" name="Line 221"/>
        <xdr:cNvSpPr>
          <a:spLocks/>
        </xdr:cNvSpPr>
      </xdr:nvSpPr>
      <xdr:spPr>
        <a:xfrm>
          <a:off x="1000125" y="130968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73</xdr:row>
      <xdr:rowOff>0</xdr:rowOff>
    </xdr:from>
    <xdr:to>
      <xdr:col>1</xdr:col>
      <xdr:colOff>2247900</xdr:colOff>
      <xdr:row>73</xdr:row>
      <xdr:rowOff>0</xdr:rowOff>
    </xdr:to>
    <xdr:sp>
      <xdr:nvSpPr>
        <xdr:cNvPr id="222" name="Line 222"/>
        <xdr:cNvSpPr>
          <a:spLocks/>
        </xdr:cNvSpPr>
      </xdr:nvSpPr>
      <xdr:spPr>
        <a:xfrm>
          <a:off x="971550" y="130968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223" name="Line 223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24" name="Line 224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25" name="Line 225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77</xdr:row>
      <xdr:rowOff>0</xdr:rowOff>
    </xdr:from>
    <xdr:to>
      <xdr:col>1</xdr:col>
      <xdr:colOff>1952625</xdr:colOff>
      <xdr:row>77</xdr:row>
      <xdr:rowOff>0</xdr:rowOff>
    </xdr:to>
    <xdr:sp>
      <xdr:nvSpPr>
        <xdr:cNvPr id="226" name="Line 226"/>
        <xdr:cNvSpPr>
          <a:spLocks/>
        </xdr:cNvSpPr>
      </xdr:nvSpPr>
      <xdr:spPr>
        <a:xfrm>
          <a:off x="685800" y="13458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77</xdr:row>
      <xdr:rowOff>0</xdr:rowOff>
    </xdr:from>
    <xdr:to>
      <xdr:col>1</xdr:col>
      <xdr:colOff>2219325</xdr:colOff>
      <xdr:row>77</xdr:row>
      <xdr:rowOff>0</xdr:rowOff>
    </xdr:to>
    <xdr:sp>
      <xdr:nvSpPr>
        <xdr:cNvPr id="227" name="Line 227"/>
        <xdr:cNvSpPr>
          <a:spLocks/>
        </xdr:cNvSpPr>
      </xdr:nvSpPr>
      <xdr:spPr>
        <a:xfrm>
          <a:off x="1000125" y="13458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77</xdr:row>
      <xdr:rowOff>0</xdr:rowOff>
    </xdr:from>
    <xdr:to>
      <xdr:col>1</xdr:col>
      <xdr:colOff>2247900</xdr:colOff>
      <xdr:row>77</xdr:row>
      <xdr:rowOff>0</xdr:rowOff>
    </xdr:to>
    <xdr:sp>
      <xdr:nvSpPr>
        <xdr:cNvPr id="228" name="Line 228"/>
        <xdr:cNvSpPr>
          <a:spLocks/>
        </xdr:cNvSpPr>
      </xdr:nvSpPr>
      <xdr:spPr>
        <a:xfrm>
          <a:off x="971550" y="13458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" name="Line 1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" name="Line 2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" name="Line 3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4" name="Line 4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5" name="Line 5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6" name="Line 6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7" name="Line 7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8" name="Line 8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9" name="Line 9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0" name="Line 10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1" name="Line 11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2" name="Line 12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3" name="Line 13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4" name="Line 14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5" name="Line 15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6" name="Line 16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7" name="Line 17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8" name="Line 18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19" name="Line 19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0" name="Line 20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1" name="Line 21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2" name="Line 22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3" name="Line 23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4" name="Line 24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5" name="Line 25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6" name="Line 26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7" name="Line 27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8" name="Line 28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9" name="Line 29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30" name="Line 30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31" name="Line 31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2" name="Line 32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3" name="Line 33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4" name="Line 34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35" name="Line 35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36" name="Line 36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37" name="Line 37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38" name="Line 38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39" name="Line 39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40" name="Line 40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41" name="Line 41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42" name="Line 42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43" name="Line 43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44" name="Line 44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45" name="Line 45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46" name="Line 46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47" name="Line 47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48" name="Line 48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49" name="Line 49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50" name="Line 50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51" name="Line 51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52" name="Line 52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53" name="Line 53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54" name="Line 54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55" name="Line 55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56" name="Line 56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57" name="Line 57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58" name="Line 58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59" name="Line 59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60" name="Line 60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61" name="Line 61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62" name="Line 62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63" name="Line 63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64" name="Line 64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65" name="Line 65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66" name="Line 66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67" name="Line 67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68" name="Line 68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69" name="Line 69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70" name="Line 70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71" name="Line 71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72" name="Line 72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73" name="Line 73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74" name="Line 74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75" name="Line 75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76" name="Line 76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77" name="Line 77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78" name="Line 78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79" name="Line 79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80" name="Line 80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81" name="Line 81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82" name="Line 82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83" name="Line 83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84" name="Line 84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85" name="Line 85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86" name="Line 86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87" name="Line 87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88" name="Line 88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89" name="Line 89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90" name="Line 90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91" name="Line 91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92" name="Line 92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93" name="Line 93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94" name="Line 94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95" name="Line 95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96" name="Line 96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97" name="Line 97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98" name="Line 98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99" name="Line 99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00" name="Line 100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01" name="Line 101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02" name="Line 102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03" name="Line 103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04" name="Line 104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05" name="Line 105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06" name="Line 106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07" name="Line 107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08" name="Line 108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09" name="Line 109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10" name="Line 110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11" name="Line 111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12" name="Line 112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13" name="Line 113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14" name="Line 114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15" name="Line 115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16" name="Line 116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17" name="Line 117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18" name="Line 118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19" name="Line 119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20" name="Line 120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21" name="Line 121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22" name="Line 122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23" name="Line 123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24" name="Line 124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25" name="Line 125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26" name="Line 126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27" name="Line 127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28" name="Line 128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29" name="Line 129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30" name="Line 130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31" name="Line 131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32" name="Line 132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33" name="Line 133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34" name="Line 134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35" name="Line 135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36" name="Line 136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37" name="Line 137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38" name="Line 138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39" name="Line 139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40" name="Line 140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41" name="Line 141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42" name="Line 142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43" name="Line 143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144" name="Line 144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145" name="Line 145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146" name="Line 146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47" name="Line 147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48" name="Line 148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49" name="Line 149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150" name="Line 150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151" name="Line 151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152" name="Line 152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53" name="Line 153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54" name="Line 154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6" name="Line 156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7" name="Line 157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8" name="Line 158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59" name="Line 159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0" name="Line 160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1" name="Line 161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2" name="Line 162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3" name="Line 163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64" name="Line 164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65" name="Line 165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66" name="Line 166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7" name="Line 167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8" name="Line 168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69" name="Line 169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0" name="Line 170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1" name="Line 171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2" name="Line 172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3" name="Line 173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4" name="Line 174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75" name="Line 175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76" name="Line 176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77" name="Line 177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8" name="Line 178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79" name="Line 179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0" name="Line 180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1" name="Line 181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2" name="Line 182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3" name="Line 183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4" name="Line 184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5" name="Line 185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86" name="Line 186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7" name="Line 187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8" name="Line 188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89" name="Line 189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0" name="Line 190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1" name="Line 191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2" name="Line 192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3" name="Line 193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4" name="Line 194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195" name="Line 195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6" name="Line 196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7" name="Line 197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8" name="Line 198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199" name="Line 199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0" name="Line 200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1" name="Line 201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2" name="Line 202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3" name="Line 203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04" name="Line 204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5" name="Line 205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6" name="Line 206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7" name="Line 207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8" name="Line 208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09" name="Line 209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0" name="Line 210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1" name="Line 211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2" name="Line 212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4" name="Line 214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5" name="Line 215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6" name="Line 216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7" name="Line 217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8" name="Line 218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19" name="Line 219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20" name="Line 220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50</xdr:row>
      <xdr:rowOff>0</xdr:rowOff>
    </xdr:from>
    <xdr:to>
      <xdr:col>3</xdr:col>
      <xdr:colOff>0</xdr:colOff>
      <xdr:row>50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476875" y="7486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3" name="Line 223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4" name="Line 224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5" name="Line 225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6" name="Line 226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7" name="Line 227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57</xdr:row>
      <xdr:rowOff>0</xdr:rowOff>
    </xdr:from>
    <xdr:to>
      <xdr:col>3</xdr:col>
      <xdr:colOff>0</xdr:colOff>
      <xdr:row>57</xdr:row>
      <xdr:rowOff>0</xdr:rowOff>
    </xdr:to>
    <xdr:sp>
      <xdr:nvSpPr>
        <xdr:cNvPr id="228" name="Line 228"/>
        <xdr:cNvSpPr>
          <a:spLocks/>
        </xdr:cNvSpPr>
      </xdr:nvSpPr>
      <xdr:spPr>
        <a:xfrm>
          <a:off x="5476875" y="8934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29" name="Line 229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30" name="Line 230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31" name="Line 231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32" name="Line 232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33" name="Line 233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34" name="Line 234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35" name="Line 235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36" name="Line 236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37" name="Line 237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38" name="Line 238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39" name="Line 239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40" name="Line 240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41" name="Line 241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42" name="Line 242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3" name="Line 243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44" name="Line 244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45" name="Line 245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46" name="Line 246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0</xdr:colOff>
      <xdr:row>56</xdr:row>
      <xdr:rowOff>0</xdr:rowOff>
    </xdr:to>
    <xdr:sp>
      <xdr:nvSpPr>
        <xdr:cNvPr id="247" name="Line 247"/>
        <xdr:cNvSpPr>
          <a:spLocks/>
        </xdr:cNvSpPr>
      </xdr:nvSpPr>
      <xdr:spPr>
        <a:xfrm>
          <a:off x="4657725" y="8753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48" name="Line 248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49" name="Line 249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50" name="Line 250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51" name="Line 251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52" name="Line 252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53" name="Line 253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54" name="Line 254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55" name="Line 255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56" name="Line 256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57" name="Line 257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58" name="Line 258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59" name="Line 259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60" name="Line 260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61" name="Line 261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62" name="Line 262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63" name="Line 263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64" name="Line 264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65" name="Line 265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66" name="Line 266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67" name="Line 267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68" name="Line 268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69" name="Line 269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70" name="Line 270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71" name="Line 271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72" name="Line 272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73" name="Line 273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74" name="Line 274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75" name="Line 275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76" name="Line 276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77" name="Line 277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78" name="Line 278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79" name="Line 279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80" name="Line 280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81" name="Line 281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82" name="Line 282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83" name="Line 283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84" name="Line 284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85" name="Line 285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86" name="Line 286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87" name="Line 287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88" name="Line 288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89" name="Line 289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90" name="Line 290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91" name="Line 291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92" name="Line 292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93" name="Line 293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294" name="Line 294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295" name="Line 295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296" name="Line 296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297" name="Line 297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298" name="Line 298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299" name="Line 299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300" name="Line 300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301" name="Line 301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56</xdr:row>
      <xdr:rowOff>0</xdr:rowOff>
    </xdr:from>
    <xdr:to>
      <xdr:col>1</xdr:col>
      <xdr:colOff>1952625</xdr:colOff>
      <xdr:row>56</xdr:row>
      <xdr:rowOff>0</xdr:rowOff>
    </xdr:to>
    <xdr:sp>
      <xdr:nvSpPr>
        <xdr:cNvPr id="302" name="Line 302"/>
        <xdr:cNvSpPr>
          <a:spLocks/>
        </xdr:cNvSpPr>
      </xdr:nvSpPr>
      <xdr:spPr>
        <a:xfrm>
          <a:off x="647700" y="8753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56</xdr:row>
      <xdr:rowOff>0</xdr:rowOff>
    </xdr:from>
    <xdr:to>
      <xdr:col>1</xdr:col>
      <xdr:colOff>2219325</xdr:colOff>
      <xdr:row>56</xdr:row>
      <xdr:rowOff>0</xdr:rowOff>
    </xdr:to>
    <xdr:sp>
      <xdr:nvSpPr>
        <xdr:cNvPr id="303" name="Line 303"/>
        <xdr:cNvSpPr>
          <a:spLocks/>
        </xdr:cNvSpPr>
      </xdr:nvSpPr>
      <xdr:spPr>
        <a:xfrm>
          <a:off x="962025" y="8753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56</xdr:row>
      <xdr:rowOff>0</xdr:rowOff>
    </xdr:from>
    <xdr:to>
      <xdr:col>1</xdr:col>
      <xdr:colOff>2247900</xdr:colOff>
      <xdr:row>56</xdr:row>
      <xdr:rowOff>0</xdr:rowOff>
    </xdr:to>
    <xdr:sp>
      <xdr:nvSpPr>
        <xdr:cNvPr id="304" name="Line 304"/>
        <xdr:cNvSpPr>
          <a:spLocks/>
        </xdr:cNvSpPr>
      </xdr:nvSpPr>
      <xdr:spPr>
        <a:xfrm>
          <a:off x="933450" y="8753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05" name="Line 305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06" name="Line 306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07" name="Line 307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08" name="Line 308"/>
        <xdr:cNvSpPr>
          <a:spLocks/>
        </xdr:cNvSpPr>
      </xdr:nvSpPr>
      <xdr:spPr>
        <a:xfrm>
          <a:off x="46577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09" name="Line 309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10" name="Line 310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11" name="Line 311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12" name="Line 312"/>
        <xdr:cNvSpPr>
          <a:spLocks/>
        </xdr:cNvSpPr>
      </xdr:nvSpPr>
      <xdr:spPr>
        <a:xfrm>
          <a:off x="46577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13" name="Line 313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14" name="Line 314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15" name="Line 315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16" name="Line 316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17" name="Line 317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18" name="Line 318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19" name="Line 319"/>
        <xdr:cNvSpPr>
          <a:spLocks/>
        </xdr:cNvSpPr>
      </xdr:nvSpPr>
      <xdr:spPr>
        <a:xfrm>
          <a:off x="46577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20" name="Line 320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21" name="Line 321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22" name="Line 322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23" name="Line 323"/>
        <xdr:cNvSpPr>
          <a:spLocks/>
        </xdr:cNvSpPr>
      </xdr:nvSpPr>
      <xdr:spPr>
        <a:xfrm>
          <a:off x="4657725" y="8629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24" name="Line 324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25" name="Line 325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26" name="Line 326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27" name="Line 327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28" name="Line 328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29" name="Line 329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30" name="Line 330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31" name="Line 331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32" name="Line 332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33" name="Line 333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34" name="Line 334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35" name="Line 335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36" name="Line 336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37" name="Line 337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50</xdr:row>
      <xdr:rowOff>0</xdr:rowOff>
    </xdr:from>
    <xdr:to>
      <xdr:col>1</xdr:col>
      <xdr:colOff>2247900</xdr:colOff>
      <xdr:row>50</xdr:row>
      <xdr:rowOff>0</xdr:rowOff>
    </xdr:to>
    <xdr:sp>
      <xdr:nvSpPr>
        <xdr:cNvPr id="338" name="Line 338"/>
        <xdr:cNvSpPr>
          <a:spLocks/>
        </xdr:cNvSpPr>
      </xdr:nvSpPr>
      <xdr:spPr>
        <a:xfrm>
          <a:off x="933450" y="7486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39" name="Line 339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40" name="Line 340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41" name="Line 341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42" name="Line 342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43" name="Line 343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44" name="Line 344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50</xdr:row>
      <xdr:rowOff>0</xdr:rowOff>
    </xdr:from>
    <xdr:to>
      <xdr:col>1</xdr:col>
      <xdr:colOff>1952625</xdr:colOff>
      <xdr:row>50</xdr:row>
      <xdr:rowOff>0</xdr:rowOff>
    </xdr:to>
    <xdr:sp>
      <xdr:nvSpPr>
        <xdr:cNvPr id="345" name="Line 345"/>
        <xdr:cNvSpPr>
          <a:spLocks/>
        </xdr:cNvSpPr>
      </xdr:nvSpPr>
      <xdr:spPr>
        <a:xfrm>
          <a:off x="647700" y="7486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46" name="Line 346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47" name="Line 348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48" name="Line 349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49" name="Line 350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50" name="Line 351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51" name="Line 352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52" name="Line 353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53" name="Line 357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54" name="Line 358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55" name="Line 359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56" name="Line 360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57" name="Line 361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58" name="Line 362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1866900</xdr:colOff>
      <xdr:row>50</xdr:row>
      <xdr:rowOff>0</xdr:rowOff>
    </xdr:from>
    <xdr:to>
      <xdr:col>1</xdr:col>
      <xdr:colOff>2162175</xdr:colOff>
      <xdr:row>50</xdr:row>
      <xdr:rowOff>0</xdr:rowOff>
    </xdr:to>
    <xdr:sp>
      <xdr:nvSpPr>
        <xdr:cNvPr id="359" name="Line 363"/>
        <xdr:cNvSpPr>
          <a:spLocks/>
        </xdr:cNvSpPr>
      </xdr:nvSpPr>
      <xdr:spPr>
        <a:xfrm flipH="1" flipV="1">
          <a:off x="2324100" y="7486650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333375</xdr:colOff>
      <xdr:row>51</xdr:row>
      <xdr:rowOff>38100</xdr:rowOff>
    </xdr:from>
    <xdr:to>
      <xdr:col>1</xdr:col>
      <xdr:colOff>2105025</xdr:colOff>
      <xdr:row>51</xdr:row>
      <xdr:rowOff>38100</xdr:rowOff>
    </xdr:to>
    <xdr:sp>
      <xdr:nvSpPr>
        <xdr:cNvPr id="360" name="Line 365"/>
        <xdr:cNvSpPr>
          <a:spLocks/>
        </xdr:cNvSpPr>
      </xdr:nvSpPr>
      <xdr:spPr>
        <a:xfrm>
          <a:off x="790575" y="7762875"/>
          <a:ext cx="1771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61" name="Line 366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62" name="Line 367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63" name="Line 368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64" name="Line 369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65" name="Line 370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66" name="Line 371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50</xdr:row>
      <xdr:rowOff>0</xdr:rowOff>
    </xdr:from>
    <xdr:to>
      <xdr:col>1</xdr:col>
      <xdr:colOff>2219325</xdr:colOff>
      <xdr:row>50</xdr:row>
      <xdr:rowOff>0</xdr:rowOff>
    </xdr:to>
    <xdr:sp>
      <xdr:nvSpPr>
        <xdr:cNvPr id="367" name="Line 373"/>
        <xdr:cNvSpPr>
          <a:spLocks/>
        </xdr:cNvSpPr>
      </xdr:nvSpPr>
      <xdr:spPr>
        <a:xfrm>
          <a:off x="962025" y="7486650"/>
          <a:ext cx="1714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68" name="Line 375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69" name="Line 376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55</xdr:row>
      <xdr:rowOff>0</xdr:rowOff>
    </xdr:from>
    <xdr:to>
      <xdr:col>1</xdr:col>
      <xdr:colOff>2247900</xdr:colOff>
      <xdr:row>55</xdr:row>
      <xdr:rowOff>0</xdr:rowOff>
    </xdr:to>
    <xdr:sp>
      <xdr:nvSpPr>
        <xdr:cNvPr id="370" name="Line 377"/>
        <xdr:cNvSpPr>
          <a:spLocks/>
        </xdr:cNvSpPr>
      </xdr:nvSpPr>
      <xdr:spPr>
        <a:xfrm>
          <a:off x="933450" y="86296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55</xdr:row>
      <xdr:rowOff>0</xdr:rowOff>
    </xdr:from>
    <xdr:to>
      <xdr:col>1</xdr:col>
      <xdr:colOff>1952625</xdr:colOff>
      <xdr:row>55</xdr:row>
      <xdr:rowOff>0</xdr:rowOff>
    </xdr:to>
    <xdr:sp>
      <xdr:nvSpPr>
        <xdr:cNvPr id="371" name="Line 378"/>
        <xdr:cNvSpPr>
          <a:spLocks/>
        </xdr:cNvSpPr>
      </xdr:nvSpPr>
      <xdr:spPr>
        <a:xfrm>
          <a:off x="647700" y="86296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55</xdr:row>
      <xdr:rowOff>0</xdr:rowOff>
    </xdr:from>
    <xdr:to>
      <xdr:col>1</xdr:col>
      <xdr:colOff>2219325</xdr:colOff>
      <xdr:row>55</xdr:row>
      <xdr:rowOff>0</xdr:rowOff>
    </xdr:to>
    <xdr:sp>
      <xdr:nvSpPr>
        <xdr:cNvPr id="372" name="Line 379"/>
        <xdr:cNvSpPr>
          <a:spLocks/>
        </xdr:cNvSpPr>
      </xdr:nvSpPr>
      <xdr:spPr>
        <a:xfrm>
          <a:off x="962025" y="86296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373" name="Line 381"/>
        <xdr:cNvSpPr>
          <a:spLocks/>
        </xdr:cNvSpPr>
      </xdr:nvSpPr>
      <xdr:spPr>
        <a:xfrm>
          <a:off x="647700" y="12277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74" name="Line 382"/>
        <xdr:cNvSpPr>
          <a:spLocks/>
        </xdr:cNvSpPr>
      </xdr:nvSpPr>
      <xdr:spPr>
        <a:xfrm>
          <a:off x="962025" y="12277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375" name="Line 383"/>
        <xdr:cNvSpPr>
          <a:spLocks/>
        </xdr:cNvSpPr>
      </xdr:nvSpPr>
      <xdr:spPr>
        <a:xfrm>
          <a:off x="933450" y="12277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376" name="Line 384"/>
        <xdr:cNvSpPr>
          <a:spLocks/>
        </xdr:cNvSpPr>
      </xdr:nvSpPr>
      <xdr:spPr>
        <a:xfrm>
          <a:off x="4657725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377" name="Line 385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378" name="Line 386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379" name="Line 387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380" name="Line 388"/>
        <xdr:cNvSpPr>
          <a:spLocks/>
        </xdr:cNvSpPr>
      </xdr:nvSpPr>
      <xdr:spPr>
        <a:xfrm>
          <a:off x="4657725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381" name="Line 389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382" name="Line 390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383" name="Line 391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384" name="Line 392"/>
        <xdr:cNvSpPr>
          <a:spLocks/>
        </xdr:cNvSpPr>
      </xdr:nvSpPr>
      <xdr:spPr>
        <a:xfrm>
          <a:off x="647700" y="12277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85" name="Line 393"/>
        <xdr:cNvSpPr>
          <a:spLocks/>
        </xdr:cNvSpPr>
      </xdr:nvSpPr>
      <xdr:spPr>
        <a:xfrm>
          <a:off x="962025" y="12277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386" name="Line 394"/>
        <xdr:cNvSpPr>
          <a:spLocks/>
        </xdr:cNvSpPr>
      </xdr:nvSpPr>
      <xdr:spPr>
        <a:xfrm>
          <a:off x="933450" y="12277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387" name="Line 395"/>
        <xdr:cNvSpPr>
          <a:spLocks/>
        </xdr:cNvSpPr>
      </xdr:nvSpPr>
      <xdr:spPr>
        <a:xfrm>
          <a:off x="4657725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388" name="Line 396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389" name="Line 397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390" name="Line 398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91</xdr:row>
      <xdr:rowOff>0</xdr:rowOff>
    </xdr:from>
    <xdr:to>
      <xdr:col>2</xdr:col>
      <xdr:colOff>0</xdr:colOff>
      <xdr:row>91</xdr:row>
      <xdr:rowOff>0</xdr:rowOff>
    </xdr:to>
    <xdr:sp>
      <xdr:nvSpPr>
        <xdr:cNvPr id="391" name="Line 399"/>
        <xdr:cNvSpPr>
          <a:spLocks/>
        </xdr:cNvSpPr>
      </xdr:nvSpPr>
      <xdr:spPr>
        <a:xfrm>
          <a:off x="4657725" y="128016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392" name="Line 400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393" name="Line 401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394" name="Line 402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395" name="Line 403"/>
        <xdr:cNvSpPr>
          <a:spLocks/>
        </xdr:cNvSpPr>
      </xdr:nvSpPr>
      <xdr:spPr>
        <a:xfrm>
          <a:off x="647700" y="12277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396" name="Line 404"/>
        <xdr:cNvSpPr>
          <a:spLocks/>
        </xdr:cNvSpPr>
      </xdr:nvSpPr>
      <xdr:spPr>
        <a:xfrm>
          <a:off x="962025" y="12277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397" name="Line 405"/>
        <xdr:cNvSpPr>
          <a:spLocks/>
        </xdr:cNvSpPr>
      </xdr:nvSpPr>
      <xdr:spPr>
        <a:xfrm>
          <a:off x="933450" y="12277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398" name="Line 406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399" name="Line 407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00" name="Line 408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01" name="Line 409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02" name="Line 410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03" name="Line 411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04" name="Line 412"/>
        <xdr:cNvSpPr>
          <a:spLocks/>
        </xdr:cNvSpPr>
      </xdr:nvSpPr>
      <xdr:spPr>
        <a:xfrm>
          <a:off x="647700" y="12277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05" name="Line 413"/>
        <xdr:cNvSpPr>
          <a:spLocks/>
        </xdr:cNvSpPr>
      </xdr:nvSpPr>
      <xdr:spPr>
        <a:xfrm>
          <a:off x="962025" y="12277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06" name="Line 414"/>
        <xdr:cNvSpPr>
          <a:spLocks/>
        </xdr:cNvSpPr>
      </xdr:nvSpPr>
      <xdr:spPr>
        <a:xfrm>
          <a:off x="933450" y="12277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07" name="Line 415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08" name="Line 416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09" name="Line 417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10" name="Line 418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11" name="Line 419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12" name="Line 420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13" name="Line 421"/>
        <xdr:cNvSpPr>
          <a:spLocks/>
        </xdr:cNvSpPr>
      </xdr:nvSpPr>
      <xdr:spPr>
        <a:xfrm>
          <a:off x="647700" y="12277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14" name="Line 422"/>
        <xdr:cNvSpPr>
          <a:spLocks/>
        </xdr:cNvSpPr>
      </xdr:nvSpPr>
      <xdr:spPr>
        <a:xfrm>
          <a:off x="962025" y="12277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15" name="Line 423"/>
        <xdr:cNvSpPr>
          <a:spLocks/>
        </xdr:cNvSpPr>
      </xdr:nvSpPr>
      <xdr:spPr>
        <a:xfrm>
          <a:off x="933450" y="12277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16" name="Line 424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17" name="Line 425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18" name="Line 426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19" name="Line 427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20" name="Line 428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21" name="Line 429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22" name="Line 430"/>
        <xdr:cNvSpPr>
          <a:spLocks/>
        </xdr:cNvSpPr>
      </xdr:nvSpPr>
      <xdr:spPr>
        <a:xfrm>
          <a:off x="647700" y="12277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23" name="Line 431"/>
        <xdr:cNvSpPr>
          <a:spLocks/>
        </xdr:cNvSpPr>
      </xdr:nvSpPr>
      <xdr:spPr>
        <a:xfrm>
          <a:off x="962025" y="12277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24" name="Line 432"/>
        <xdr:cNvSpPr>
          <a:spLocks/>
        </xdr:cNvSpPr>
      </xdr:nvSpPr>
      <xdr:spPr>
        <a:xfrm>
          <a:off x="933450" y="12277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25" name="Line 433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26" name="Line 434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27" name="Line 435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28" name="Line 436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29" name="Line 437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30" name="Line 438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31" name="Line 439"/>
        <xdr:cNvSpPr>
          <a:spLocks/>
        </xdr:cNvSpPr>
      </xdr:nvSpPr>
      <xdr:spPr>
        <a:xfrm>
          <a:off x="647700" y="12277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32" name="Line 440"/>
        <xdr:cNvSpPr>
          <a:spLocks/>
        </xdr:cNvSpPr>
      </xdr:nvSpPr>
      <xdr:spPr>
        <a:xfrm>
          <a:off x="962025" y="12277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33" name="Line 441"/>
        <xdr:cNvSpPr>
          <a:spLocks/>
        </xdr:cNvSpPr>
      </xdr:nvSpPr>
      <xdr:spPr>
        <a:xfrm>
          <a:off x="933450" y="12277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34" name="Line 442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35" name="Line 443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36" name="Line 444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37" name="Line 445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38" name="Line 446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39" name="Line 447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87</xdr:row>
      <xdr:rowOff>0</xdr:rowOff>
    </xdr:from>
    <xdr:to>
      <xdr:col>1</xdr:col>
      <xdr:colOff>1952625</xdr:colOff>
      <xdr:row>87</xdr:row>
      <xdr:rowOff>0</xdr:rowOff>
    </xdr:to>
    <xdr:sp>
      <xdr:nvSpPr>
        <xdr:cNvPr id="440" name="Line 448"/>
        <xdr:cNvSpPr>
          <a:spLocks/>
        </xdr:cNvSpPr>
      </xdr:nvSpPr>
      <xdr:spPr>
        <a:xfrm>
          <a:off x="647700" y="122777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87</xdr:row>
      <xdr:rowOff>0</xdr:rowOff>
    </xdr:from>
    <xdr:to>
      <xdr:col>1</xdr:col>
      <xdr:colOff>2219325</xdr:colOff>
      <xdr:row>87</xdr:row>
      <xdr:rowOff>0</xdr:rowOff>
    </xdr:to>
    <xdr:sp>
      <xdr:nvSpPr>
        <xdr:cNvPr id="441" name="Line 449"/>
        <xdr:cNvSpPr>
          <a:spLocks/>
        </xdr:cNvSpPr>
      </xdr:nvSpPr>
      <xdr:spPr>
        <a:xfrm>
          <a:off x="962025" y="122777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87</xdr:row>
      <xdr:rowOff>0</xdr:rowOff>
    </xdr:from>
    <xdr:to>
      <xdr:col>1</xdr:col>
      <xdr:colOff>2247900</xdr:colOff>
      <xdr:row>87</xdr:row>
      <xdr:rowOff>0</xdr:rowOff>
    </xdr:to>
    <xdr:sp>
      <xdr:nvSpPr>
        <xdr:cNvPr id="442" name="Line 450"/>
        <xdr:cNvSpPr>
          <a:spLocks/>
        </xdr:cNvSpPr>
      </xdr:nvSpPr>
      <xdr:spPr>
        <a:xfrm>
          <a:off x="933450" y="122777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43" name="Line 451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44" name="Line 452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45" name="Line 453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91</xdr:row>
      <xdr:rowOff>0</xdr:rowOff>
    </xdr:from>
    <xdr:to>
      <xdr:col>1</xdr:col>
      <xdr:colOff>1952625</xdr:colOff>
      <xdr:row>91</xdr:row>
      <xdr:rowOff>0</xdr:rowOff>
    </xdr:to>
    <xdr:sp>
      <xdr:nvSpPr>
        <xdr:cNvPr id="446" name="Line 454"/>
        <xdr:cNvSpPr>
          <a:spLocks/>
        </xdr:cNvSpPr>
      </xdr:nvSpPr>
      <xdr:spPr>
        <a:xfrm>
          <a:off x="647700" y="128016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91</xdr:row>
      <xdr:rowOff>0</xdr:rowOff>
    </xdr:from>
    <xdr:to>
      <xdr:col>1</xdr:col>
      <xdr:colOff>2219325</xdr:colOff>
      <xdr:row>91</xdr:row>
      <xdr:rowOff>0</xdr:rowOff>
    </xdr:to>
    <xdr:sp>
      <xdr:nvSpPr>
        <xdr:cNvPr id="447" name="Line 455"/>
        <xdr:cNvSpPr>
          <a:spLocks/>
        </xdr:cNvSpPr>
      </xdr:nvSpPr>
      <xdr:spPr>
        <a:xfrm>
          <a:off x="962025" y="128016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91</xdr:row>
      <xdr:rowOff>0</xdr:rowOff>
    </xdr:from>
    <xdr:to>
      <xdr:col>1</xdr:col>
      <xdr:colOff>2247900</xdr:colOff>
      <xdr:row>91</xdr:row>
      <xdr:rowOff>0</xdr:rowOff>
    </xdr:to>
    <xdr:sp>
      <xdr:nvSpPr>
        <xdr:cNvPr id="448" name="Line 456"/>
        <xdr:cNvSpPr>
          <a:spLocks/>
        </xdr:cNvSpPr>
      </xdr:nvSpPr>
      <xdr:spPr>
        <a:xfrm>
          <a:off x="933450" y="128016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" name="Line 4"/>
        <xdr:cNvSpPr>
          <a:spLocks/>
        </xdr:cNvSpPr>
      </xdr:nvSpPr>
      <xdr:spPr>
        <a:xfrm>
          <a:off x="44100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" name="Line 5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" name="Line 6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" name="Line 7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5" name="Line 8"/>
        <xdr:cNvSpPr>
          <a:spLocks/>
        </xdr:cNvSpPr>
      </xdr:nvSpPr>
      <xdr:spPr>
        <a:xfrm>
          <a:off x="44100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6" name="Line 9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7" name="Line 10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8" name="Line 11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9" name="Line 15"/>
        <xdr:cNvSpPr>
          <a:spLocks/>
        </xdr:cNvSpPr>
      </xdr:nvSpPr>
      <xdr:spPr>
        <a:xfrm>
          <a:off x="44100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0" name="Line 16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1" name="Line 17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12" name="Line 18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0</xdr:rowOff>
    </xdr:from>
    <xdr:to>
      <xdr:col>2</xdr:col>
      <xdr:colOff>0</xdr:colOff>
      <xdr:row>49</xdr:row>
      <xdr:rowOff>0</xdr:rowOff>
    </xdr:to>
    <xdr:sp>
      <xdr:nvSpPr>
        <xdr:cNvPr id="13" name="Line 19"/>
        <xdr:cNvSpPr>
          <a:spLocks/>
        </xdr:cNvSpPr>
      </xdr:nvSpPr>
      <xdr:spPr>
        <a:xfrm>
          <a:off x="4410075" y="8324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4" name="Line 20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5" name="Line 21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16" name="Line 22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17" name="Line 26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18" name="Line 27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19" name="Line 28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0" name="Line 29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1" name="Line 30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22" name="Line 31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3" name="Line 35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4" name="Line 36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25" name="Line 37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6" name="Line 38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27" name="Line 39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28" name="Line 40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29" name="Line 44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0" name="Line 45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31" name="Line 46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2" name="Line 47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3" name="Line 48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34" name="Line 49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5" name="Line 53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6" name="Line 54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37" name="Line 55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38" name="Line 56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39" name="Line 57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0" name="Line 58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1" name="Line 62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2" name="Line 63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3" name="Line 64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4" name="Line 65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5" name="Line 66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6" name="Line 67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47" name="Line 71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48" name="Line 72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49" name="Line 73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49</xdr:row>
      <xdr:rowOff>0</xdr:rowOff>
    </xdr:from>
    <xdr:to>
      <xdr:col>1</xdr:col>
      <xdr:colOff>1952625</xdr:colOff>
      <xdr:row>49</xdr:row>
      <xdr:rowOff>0</xdr:rowOff>
    </xdr:to>
    <xdr:sp>
      <xdr:nvSpPr>
        <xdr:cNvPr id="50" name="Line 74"/>
        <xdr:cNvSpPr>
          <a:spLocks/>
        </xdr:cNvSpPr>
      </xdr:nvSpPr>
      <xdr:spPr>
        <a:xfrm>
          <a:off x="638175" y="83248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49</xdr:row>
      <xdr:rowOff>0</xdr:rowOff>
    </xdr:from>
    <xdr:to>
      <xdr:col>1</xdr:col>
      <xdr:colOff>2219325</xdr:colOff>
      <xdr:row>49</xdr:row>
      <xdr:rowOff>0</xdr:rowOff>
    </xdr:to>
    <xdr:sp>
      <xdr:nvSpPr>
        <xdr:cNvPr id="51" name="Line 75"/>
        <xdr:cNvSpPr>
          <a:spLocks/>
        </xdr:cNvSpPr>
      </xdr:nvSpPr>
      <xdr:spPr>
        <a:xfrm>
          <a:off x="952500" y="83248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49</xdr:row>
      <xdr:rowOff>0</xdr:rowOff>
    </xdr:from>
    <xdr:to>
      <xdr:col>1</xdr:col>
      <xdr:colOff>2247900</xdr:colOff>
      <xdr:row>49</xdr:row>
      <xdr:rowOff>0</xdr:rowOff>
    </xdr:to>
    <xdr:sp>
      <xdr:nvSpPr>
        <xdr:cNvPr id="52" name="Line 76"/>
        <xdr:cNvSpPr>
          <a:spLocks/>
        </xdr:cNvSpPr>
      </xdr:nvSpPr>
      <xdr:spPr>
        <a:xfrm>
          <a:off x="923925" y="83248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53" name="Line 80"/>
        <xdr:cNvSpPr>
          <a:spLocks/>
        </xdr:cNvSpPr>
      </xdr:nvSpPr>
      <xdr:spPr>
        <a:xfrm>
          <a:off x="44100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54" name="Line 81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55" name="Line 82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56" name="Line 83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57" name="Line 84"/>
        <xdr:cNvSpPr>
          <a:spLocks/>
        </xdr:cNvSpPr>
      </xdr:nvSpPr>
      <xdr:spPr>
        <a:xfrm>
          <a:off x="44100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58" name="Line 85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59" name="Line 86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60" name="Line 87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61" name="Line 91"/>
        <xdr:cNvSpPr>
          <a:spLocks/>
        </xdr:cNvSpPr>
      </xdr:nvSpPr>
      <xdr:spPr>
        <a:xfrm>
          <a:off x="44100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62" name="Line 92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63" name="Line 93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64" name="Line 94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0</xdr:rowOff>
    </xdr:from>
    <xdr:to>
      <xdr:col>2</xdr:col>
      <xdr:colOff>0</xdr:colOff>
      <xdr:row>51</xdr:row>
      <xdr:rowOff>0</xdr:rowOff>
    </xdr:to>
    <xdr:sp>
      <xdr:nvSpPr>
        <xdr:cNvPr id="65" name="Line 95"/>
        <xdr:cNvSpPr>
          <a:spLocks/>
        </xdr:cNvSpPr>
      </xdr:nvSpPr>
      <xdr:spPr>
        <a:xfrm>
          <a:off x="4410075" y="860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66" name="Line 96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67" name="Line 97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68" name="Line 98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69" name="Line 102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0" name="Line 103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71" name="Line 104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72" name="Line 105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3" name="Line 106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74" name="Line 107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75" name="Line 111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6" name="Line 112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77" name="Line 113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78" name="Line 114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79" name="Line 115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80" name="Line 116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81" name="Line 120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82" name="Line 121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83" name="Line 122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84" name="Line 123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85" name="Line 124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86" name="Line 125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87" name="Line 129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88" name="Line 130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89" name="Line 131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0" name="Line 132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91" name="Line 133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92" name="Line 134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3" name="Line 138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94" name="Line 139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95" name="Line 140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6" name="Line 141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97" name="Line 142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98" name="Line 143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99" name="Line 147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100" name="Line 148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101" name="Line 149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51</xdr:row>
      <xdr:rowOff>0</xdr:rowOff>
    </xdr:from>
    <xdr:to>
      <xdr:col>1</xdr:col>
      <xdr:colOff>1952625</xdr:colOff>
      <xdr:row>51</xdr:row>
      <xdr:rowOff>0</xdr:rowOff>
    </xdr:to>
    <xdr:sp>
      <xdr:nvSpPr>
        <xdr:cNvPr id="102" name="Line 150"/>
        <xdr:cNvSpPr>
          <a:spLocks/>
        </xdr:cNvSpPr>
      </xdr:nvSpPr>
      <xdr:spPr>
        <a:xfrm>
          <a:off x="638175" y="8601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51</xdr:row>
      <xdr:rowOff>0</xdr:rowOff>
    </xdr:from>
    <xdr:to>
      <xdr:col>1</xdr:col>
      <xdr:colOff>2219325</xdr:colOff>
      <xdr:row>51</xdr:row>
      <xdr:rowOff>0</xdr:rowOff>
    </xdr:to>
    <xdr:sp>
      <xdr:nvSpPr>
        <xdr:cNvPr id="103" name="Line 151"/>
        <xdr:cNvSpPr>
          <a:spLocks/>
        </xdr:cNvSpPr>
      </xdr:nvSpPr>
      <xdr:spPr>
        <a:xfrm>
          <a:off x="952500" y="8601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51</xdr:row>
      <xdr:rowOff>0</xdr:rowOff>
    </xdr:from>
    <xdr:to>
      <xdr:col>1</xdr:col>
      <xdr:colOff>2247900</xdr:colOff>
      <xdr:row>51</xdr:row>
      <xdr:rowOff>0</xdr:rowOff>
    </xdr:to>
    <xdr:sp>
      <xdr:nvSpPr>
        <xdr:cNvPr id="104" name="Line 152"/>
        <xdr:cNvSpPr>
          <a:spLocks/>
        </xdr:cNvSpPr>
      </xdr:nvSpPr>
      <xdr:spPr>
        <a:xfrm>
          <a:off x="923925" y="8601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05" name="Line 153"/>
        <xdr:cNvSpPr>
          <a:spLocks/>
        </xdr:cNvSpPr>
      </xdr:nvSpPr>
      <xdr:spPr>
        <a:xfrm>
          <a:off x="638175" y="11649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06" name="Line 154"/>
        <xdr:cNvSpPr>
          <a:spLocks/>
        </xdr:cNvSpPr>
      </xdr:nvSpPr>
      <xdr:spPr>
        <a:xfrm>
          <a:off x="952500" y="11649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107" name="Line 155"/>
        <xdr:cNvSpPr>
          <a:spLocks/>
        </xdr:cNvSpPr>
      </xdr:nvSpPr>
      <xdr:spPr>
        <a:xfrm>
          <a:off x="923925" y="11649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08" name="Line 156"/>
        <xdr:cNvSpPr>
          <a:spLocks/>
        </xdr:cNvSpPr>
      </xdr:nvSpPr>
      <xdr:spPr>
        <a:xfrm>
          <a:off x="4410075" y="1218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09" name="Line 157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10" name="Line 158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11" name="Line 159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12" name="Line 160"/>
        <xdr:cNvSpPr>
          <a:spLocks/>
        </xdr:cNvSpPr>
      </xdr:nvSpPr>
      <xdr:spPr>
        <a:xfrm>
          <a:off x="4410075" y="1218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13" name="Line 161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14" name="Line 162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15" name="Line 163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16" name="Line 164"/>
        <xdr:cNvSpPr>
          <a:spLocks/>
        </xdr:cNvSpPr>
      </xdr:nvSpPr>
      <xdr:spPr>
        <a:xfrm>
          <a:off x="638175" y="11649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17" name="Line 165"/>
        <xdr:cNvSpPr>
          <a:spLocks/>
        </xdr:cNvSpPr>
      </xdr:nvSpPr>
      <xdr:spPr>
        <a:xfrm>
          <a:off x="952500" y="11649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118" name="Line 166"/>
        <xdr:cNvSpPr>
          <a:spLocks/>
        </xdr:cNvSpPr>
      </xdr:nvSpPr>
      <xdr:spPr>
        <a:xfrm>
          <a:off x="923925" y="11649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19" name="Line 167"/>
        <xdr:cNvSpPr>
          <a:spLocks/>
        </xdr:cNvSpPr>
      </xdr:nvSpPr>
      <xdr:spPr>
        <a:xfrm>
          <a:off x="4410075" y="1218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20" name="Line 168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21" name="Line 169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22" name="Line 170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74</xdr:row>
      <xdr:rowOff>0</xdr:rowOff>
    </xdr:from>
    <xdr:to>
      <xdr:col>2</xdr:col>
      <xdr:colOff>0</xdr:colOff>
      <xdr:row>74</xdr:row>
      <xdr:rowOff>0</xdr:rowOff>
    </xdr:to>
    <xdr:sp>
      <xdr:nvSpPr>
        <xdr:cNvPr id="123" name="Line 171"/>
        <xdr:cNvSpPr>
          <a:spLocks/>
        </xdr:cNvSpPr>
      </xdr:nvSpPr>
      <xdr:spPr>
        <a:xfrm>
          <a:off x="4410075" y="1218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24" name="Line 172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25" name="Line 173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26" name="Line 174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27" name="Line 175"/>
        <xdr:cNvSpPr>
          <a:spLocks/>
        </xdr:cNvSpPr>
      </xdr:nvSpPr>
      <xdr:spPr>
        <a:xfrm>
          <a:off x="638175" y="11649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28" name="Line 176"/>
        <xdr:cNvSpPr>
          <a:spLocks/>
        </xdr:cNvSpPr>
      </xdr:nvSpPr>
      <xdr:spPr>
        <a:xfrm>
          <a:off x="952500" y="11649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129" name="Line 177"/>
        <xdr:cNvSpPr>
          <a:spLocks/>
        </xdr:cNvSpPr>
      </xdr:nvSpPr>
      <xdr:spPr>
        <a:xfrm>
          <a:off x="923925" y="11649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30" name="Line 178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31" name="Line 179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32" name="Line 180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33" name="Line 181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34" name="Line 182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35" name="Line 183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36" name="Line 184"/>
        <xdr:cNvSpPr>
          <a:spLocks/>
        </xdr:cNvSpPr>
      </xdr:nvSpPr>
      <xdr:spPr>
        <a:xfrm>
          <a:off x="638175" y="11649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37" name="Line 185"/>
        <xdr:cNvSpPr>
          <a:spLocks/>
        </xdr:cNvSpPr>
      </xdr:nvSpPr>
      <xdr:spPr>
        <a:xfrm>
          <a:off x="952500" y="11649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138" name="Line 186"/>
        <xdr:cNvSpPr>
          <a:spLocks/>
        </xdr:cNvSpPr>
      </xdr:nvSpPr>
      <xdr:spPr>
        <a:xfrm>
          <a:off x="923925" y="11649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39" name="Line 187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40" name="Line 188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41" name="Line 189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42" name="Line 190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43" name="Line 191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44" name="Line 192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45" name="Line 193"/>
        <xdr:cNvSpPr>
          <a:spLocks/>
        </xdr:cNvSpPr>
      </xdr:nvSpPr>
      <xdr:spPr>
        <a:xfrm>
          <a:off x="638175" y="11649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46" name="Line 194"/>
        <xdr:cNvSpPr>
          <a:spLocks/>
        </xdr:cNvSpPr>
      </xdr:nvSpPr>
      <xdr:spPr>
        <a:xfrm>
          <a:off x="952500" y="11649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147" name="Line 195"/>
        <xdr:cNvSpPr>
          <a:spLocks/>
        </xdr:cNvSpPr>
      </xdr:nvSpPr>
      <xdr:spPr>
        <a:xfrm>
          <a:off x="923925" y="11649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48" name="Line 196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49" name="Line 197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50" name="Line 198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51" name="Line 199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52" name="Line 200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53" name="Line 201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54" name="Line 202"/>
        <xdr:cNvSpPr>
          <a:spLocks/>
        </xdr:cNvSpPr>
      </xdr:nvSpPr>
      <xdr:spPr>
        <a:xfrm>
          <a:off x="638175" y="11649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55" name="Line 203"/>
        <xdr:cNvSpPr>
          <a:spLocks/>
        </xdr:cNvSpPr>
      </xdr:nvSpPr>
      <xdr:spPr>
        <a:xfrm>
          <a:off x="952500" y="11649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156" name="Line 204"/>
        <xdr:cNvSpPr>
          <a:spLocks/>
        </xdr:cNvSpPr>
      </xdr:nvSpPr>
      <xdr:spPr>
        <a:xfrm>
          <a:off x="923925" y="11649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57" name="Line 205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58" name="Line 206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59" name="Line 207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60" name="Line 208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61" name="Line 209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62" name="Line 210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63" name="Line 211"/>
        <xdr:cNvSpPr>
          <a:spLocks/>
        </xdr:cNvSpPr>
      </xdr:nvSpPr>
      <xdr:spPr>
        <a:xfrm>
          <a:off x="638175" y="11649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64" name="Line 212"/>
        <xdr:cNvSpPr>
          <a:spLocks/>
        </xdr:cNvSpPr>
      </xdr:nvSpPr>
      <xdr:spPr>
        <a:xfrm>
          <a:off x="952500" y="11649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165" name="Line 213"/>
        <xdr:cNvSpPr>
          <a:spLocks/>
        </xdr:cNvSpPr>
      </xdr:nvSpPr>
      <xdr:spPr>
        <a:xfrm>
          <a:off x="923925" y="11649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66" name="Line 214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67" name="Line 215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68" name="Line 216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69" name="Line 217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70" name="Line 218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71" name="Line 219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70</xdr:row>
      <xdr:rowOff>0</xdr:rowOff>
    </xdr:from>
    <xdr:to>
      <xdr:col>1</xdr:col>
      <xdr:colOff>1952625</xdr:colOff>
      <xdr:row>70</xdr:row>
      <xdr:rowOff>0</xdr:rowOff>
    </xdr:to>
    <xdr:sp>
      <xdr:nvSpPr>
        <xdr:cNvPr id="172" name="Line 220"/>
        <xdr:cNvSpPr>
          <a:spLocks/>
        </xdr:cNvSpPr>
      </xdr:nvSpPr>
      <xdr:spPr>
        <a:xfrm>
          <a:off x="638175" y="116490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70</xdr:row>
      <xdr:rowOff>0</xdr:rowOff>
    </xdr:from>
    <xdr:to>
      <xdr:col>1</xdr:col>
      <xdr:colOff>2219325</xdr:colOff>
      <xdr:row>70</xdr:row>
      <xdr:rowOff>0</xdr:rowOff>
    </xdr:to>
    <xdr:sp>
      <xdr:nvSpPr>
        <xdr:cNvPr id="173" name="Line 221"/>
        <xdr:cNvSpPr>
          <a:spLocks/>
        </xdr:cNvSpPr>
      </xdr:nvSpPr>
      <xdr:spPr>
        <a:xfrm>
          <a:off x="952500" y="116490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70</xdr:row>
      <xdr:rowOff>0</xdr:rowOff>
    </xdr:from>
    <xdr:to>
      <xdr:col>1</xdr:col>
      <xdr:colOff>2247900</xdr:colOff>
      <xdr:row>70</xdr:row>
      <xdr:rowOff>0</xdr:rowOff>
    </xdr:to>
    <xdr:sp>
      <xdr:nvSpPr>
        <xdr:cNvPr id="174" name="Line 222"/>
        <xdr:cNvSpPr>
          <a:spLocks/>
        </xdr:cNvSpPr>
      </xdr:nvSpPr>
      <xdr:spPr>
        <a:xfrm>
          <a:off x="923925" y="116490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75" name="Line 223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76" name="Line 224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77" name="Line 225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74</xdr:row>
      <xdr:rowOff>0</xdr:rowOff>
    </xdr:from>
    <xdr:to>
      <xdr:col>1</xdr:col>
      <xdr:colOff>1952625</xdr:colOff>
      <xdr:row>74</xdr:row>
      <xdr:rowOff>0</xdr:rowOff>
    </xdr:to>
    <xdr:sp>
      <xdr:nvSpPr>
        <xdr:cNvPr id="178" name="Line 226"/>
        <xdr:cNvSpPr>
          <a:spLocks/>
        </xdr:cNvSpPr>
      </xdr:nvSpPr>
      <xdr:spPr>
        <a:xfrm>
          <a:off x="638175" y="121824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74</xdr:row>
      <xdr:rowOff>0</xdr:rowOff>
    </xdr:from>
    <xdr:to>
      <xdr:col>1</xdr:col>
      <xdr:colOff>2219325</xdr:colOff>
      <xdr:row>74</xdr:row>
      <xdr:rowOff>0</xdr:rowOff>
    </xdr:to>
    <xdr:sp>
      <xdr:nvSpPr>
        <xdr:cNvPr id="179" name="Line 227"/>
        <xdr:cNvSpPr>
          <a:spLocks/>
        </xdr:cNvSpPr>
      </xdr:nvSpPr>
      <xdr:spPr>
        <a:xfrm>
          <a:off x="952500" y="12182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74</xdr:row>
      <xdr:rowOff>0</xdr:rowOff>
    </xdr:from>
    <xdr:to>
      <xdr:col>1</xdr:col>
      <xdr:colOff>2247900</xdr:colOff>
      <xdr:row>74</xdr:row>
      <xdr:rowOff>0</xdr:rowOff>
    </xdr:to>
    <xdr:sp>
      <xdr:nvSpPr>
        <xdr:cNvPr id="180" name="Line 228"/>
        <xdr:cNvSpPr>
          <a:spLocks/>
        </xdr:cNvSpPr>
      </xdr:nvSpPr>
      <xdr:spPr>
        <a:xfrm>
          <a:off x="923925" y="12182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1" name="Line 4"/>
        <xdr:cNvSpPr>
          <a:spLocks/>
        </xdr:cNvSpPr>
      </xdr:nvSpPr>
      <xdr:spPr>
        <a:xfrm>
          <a:off x="44481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2" name="Line 5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" name="Line 6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" name="Line 7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5" name="Line 8"/>
        <xdr:cNvSpPr>
          <a:spLocks/>
        </xdr:cNvSpPr>
      </xdr:nvSpPr>
      <xdr:spPr>
        <a:xfrm>
          <a:off x="44481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6" name="Line 9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7" name="Line 10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8" name="Line 11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9" name="Line 15"/>
        <xdr:cNvSpPr>
          <a:spLocks/>
        </xdr:cNvSpPr>
      </xdr:nvSpPr>
      <xdr:spPr>
        <a:xfrm>
          <a:off x="44481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10" name="Line 16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11" name="Line 17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12" name="Line 18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</xdr:col>
      <xdr:colOff>0</xdr:colOff>
      <xdr:row>62</xdr:row>
      <xdr:rowOff>0</xdr:rowOff>
    </xdr:to>
    <xdr:sp>
      <xdr:nvSpPr>
        <xdr:cNvPr id="13" name="Line 19"/>
        <xdr:cNvSpPr>
          <a:spLocks/>
        </xdr:cNvSpPr>
      </xdr:nvSpPr>
      <xdr:spPr>
        <a:xfrm>
          <a:off x="4448175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14" name="Line 20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15" name="Line 21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16" name="Line 22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17" name="Line 26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18" name="Line 27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19" name="Line 28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20" name="Line 29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21" name="Line 30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22" name="Line 31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23" name="Line 35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24" name="Line 36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25" name="Line 37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26" name="Line 38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27" name="Line 39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28" name="Line 40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29" name="Line 44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0" name="Line 45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31" name="Line 46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32" name="Line 47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3" name="Line 48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34" name="Line 49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35" name="Line 53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6" name="Line 54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37" name="Line 55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38" name="Line 56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39" name="Line 57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0" name="Line 58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41" name="Line 62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42" name="Line 63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3" name="Line 64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44" name="Line 65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45" name="Line 66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6" name="Line 67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47" name="Line 71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48" name="Line 72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49" name="Line 73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62</xdr:row>
      <xdr:rowOff>0</xdr:rowOff>
    </xdr:from>
    <xdr:to>
      <xdr:col>1</xdr:col>
      <xdr:colOff>1952625</xdr:colOff>
      <xdr:row>62</xdr:row>
      <xdr:rowOff>0</xdr:rowOff>
    </xdr:to>
    <xdr:sp>
      <xdr:nvSpPr>
        <xdr:cNvPr id="50" name="Line 74"/>
        <xdr:cNvSpPr>
          <a:spLocks/>
        </xdr:cNvSpPr>
      </xdr:nvSpPr>
      <xdr:spPr>
        <a:xfrm>
          <a:off x="80010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62</xdr:row>
      <xdr:rowOff>0</xdr:rowOff>
    </xdr:from>
    <xdr:to>
      <xdr:col>1</xdr:col>
      <xdr:colOff>2219325</xdr:colOff>
      <xdr:row>62</xdr:row>
      <xdr:rowOff>0</xdr:rowOff>
    </xdr:to>
    <xdr:sp>
      <xdr:nvSpPr>
        <xdr:cNvPr id="51" name="Line 75"/>
        <xdr:cNvSpPr>
          <a:spLocks/>
        </xdr:cNvSpPr>
      </xdr:nvSpPr>
      <xdr:spPr>
        <a:xfrm>
          <a:off x="111442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62</xdr:row>
      <xdr:rowOff>0</xdr:rowOff>
    </xdr:from>
    <xdr:to>
      <xdr:col>1</xdr:col>
      <xdr:colOff>2247900</xdr:colOff>
      <xdr:row>62</xdr:row>
      <xdr:rowOff>0</xdr:rowOff>
    </xdr:to>
    <xdr:sp>
      <xdr:nvSpPr>
        <xdr:cNvPr id="52" name="Line 76"/>
        <xdr:cNvSpPr>
          <a:spLocks/>
        </xdr:cNvSpPr>
      </xdr:nvSpPr>
      <xdr:spPr>
        <a:xfrm>
          <a:off x="108585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53" name="Line 80"/>
        <xdr:cNvSpPr>
          <a:spLocks/>
        </xdr:cNvSpPr>
      </xdr:nvSpPr>
      <xdr:spPr>
        <a:xfrm>
          <a:off x="4448175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54" name="Line 81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55" name="Line 82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56" name="Line 83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57" name="Line 84"/>
        <xdr:cNvSpPr>
          <a:spLocks/>
        </xdr:cNvSpPr>
      </xdr:nvSpPr>
      <xdr:spPr>
        <a:xfrm>
          <a:off x="4448175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58" name="Line 85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59" name="Line 86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60" name="Line 87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61" name="Line 91"/>
        <xdr:cNvSpPr>
          <a:spLocks/>
        </xdr:cNvSpPr>
      </xdr:nvSpPr>
      <xdr:spPr>
        <a:xfrm>
          <a:off x="4448175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62" name="Line 92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63" name="Line 93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64" name="Line 94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64</xdr:row>
      <xdr:rowOff>0</xdr:rowOff>
    </xdr:from>
    <xdr:to>
      <xdr:col>2</xdr:col>
      <xdr:colOff>0</xdr:colOff>
      <xdr:row>64</xdr:row>
      <xdr:rowOff>0</xdr:rowOff>
    </xdr:to>
    <xdr:sp>
      <xdr:nvSpPr>
        <xdr:cNvPr id="65" name="Line 95"/>
        <xdr:cNvSpPr>
          <a:spLocks/>
        </xdr:cNvSpPr>
      </xdr:nvSpPr>
      <xdr:spPr>
        <a:xfrm>
          <a:off x="4448175" y="9163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66" name="Line 96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67" name="Line 97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68" name="Line 98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69" name="Line 102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70" name="Line 103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71" name="Line 104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72" name="Line 105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73" name="Line 106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74" name="Line 107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75" name="Line 111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76" name="Line 112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77" name="Line 113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78" name="Line 114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79" name="Line 115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80" name="Line 116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81" name="Line 120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82" name="Line 121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83" name="Line 122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84" name="Line 123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85" name="Line 124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86" name="Line 125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87" name="Line 129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88" name="Line 130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89" name="Line 131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90" name="Line 132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91" name="Line 133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92" name="Line 134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93" name="Line 138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94" name="Line 139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95" name="Line 140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96" name="Line 141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97" name="Line 142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98" name="Line 143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99" name="Line 147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100" name="Line 148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101" name="Line 149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64</xdr:row>
      <xdr:rowOff>0</xdr:rowOff>
    </xdr:from>
    <xdr:to>
      <xdr:col>1</xdr:col>
      <xdr:colOff>1952625</xdr:colOff>
      <xdr:row>64</xdr:row>
      <xdr:rowOff>0</xdr:rowOff>
    </xdr:to>
    <xdr:sp>
      <xdr:nvSpPr>
        <xdr:cNvPr id="102" name="Line 150"/>
        <xdr:cNvSpPr>
          <a:spLocks/>
        </xdr:cNvSpPr>
      </xdr:nvSpPr>
      <xdr:spPr>
        <a:xfrm>
          <a:off x="800100" y="916305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64</xdr:row>
      <xdr:rowOff>0</xdr:rowOff>
    </xdr:from>
    <xdr:to>
      <xdr:col>1</xdr:col>
      <xdr:colOff>2219325</xdr:colOff>
      <xdr:row>64</xdr:row>
      <xdr:rowOff>0</xdr:rowOff>
    </xdr:to>
    <xdr:sp>
      <xdr:nvSpPr>
        <xdr:cNvPr id="103" name="Line 151"/>
        <xdr:cNvSpPr>
          <a:spLocks/>
        </xdr:cNvSpPr>
      </xdr:nvSpPr>
      <xdr:spPr>
        <a:xfrm>
          <a:off x="1114425" y="916305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64</xdr:row>
      <xdr:rowOff>0</xdr:rowOff>
    </xdr:from>
    <xdr:to>
      <xdr:col>1</xdr:col>
      <xdr:colOff>2247900</xdr:colOff>
      <xdr:row>64</xdr:row>
      <xdr:rowOff>0</xdr:rowOff>
    </xdr:to>
    <xdr:sp>
      <xdr:nvSpPr>
        <xdr:cNvPr id="104" name="Line 152"/>
        <xdr:cNvSpPr>
          <a:spLocks/>
        </xdr:cNvSpPr>
      </xdr:nvSpPr>
      <xdr:spPr>
        <a:xfrm>
          <a:off x="1085850" y="916305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1952625</xdr:colOff>
      <xdr:row>84</xdr:row>
      <xdr:rowOff>0</xdr:rowOff>
    </xdr:to>
    <xdr:sp>
      <xdr:nvSpPr>
        <xdr:cNvPr id="105" name="Line 153"/>
        <xdr:cNvSpPr>
          <a:spLocks/>
        </xdr:cNvSpPr>
      </xdr:nvSpPr>
      <xdr:spPr>
        <a:xfrm>
          <a:off x="800100" y="12582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06" name="Line 154"/>
        <xdr:cNvSpPr>
          <a:spLocks/>
        </xdr:cNvSpPr>
      </xdr:nvSpPr>
      <xdr:spPr>
        <a:xfrm>
          <a:off x="1114425" y="12582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07" name="Line 155"/>
        <xdr:cNvSpPr>
          <a:spLocks/>
        </xdr:cNvSpPr>
      </xdr:nvSpPr>
      <xdr:spPr>
        <a:xfrm>
          <a:off x="1085850" y="12582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108" name="Line 156"/>
        <xdr:cNvSpPr>
          <a:spLocks/>
        </xdr:cNvSpPr>
      </xdr:nvSpPr>
      <xdr:spPr>
        <a:xfrm>
          <a:off x="4448175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09" name="Line 157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10" name="Line 158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11" name="Line 159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112" name="Line 160"/>
        <xdr:cNvSpPr>
          <a:spLocks/>
        </xdr:cNvSpPr>
      </xdr:nvSpPr>
      <xdr:spPr>
        <a:xfrm>
          <a:off x="4448175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13" name="Line 161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14" name="Line 162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15" name="Line 163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1952625</xdr:colOff>
      <xdr:row>84</xdr:row>
      <xdr:rowOff>0</xdr:rowOff>
    </xdr:to>
    <xdr:sp>
      <xdr:nvSpPr>
        <xdr:cNvPr id="116" name="Line 164"/>
        <xdr:cNvSpPr>
          <a:spLocks/>
        </xdr:cNvSpPr>
      </xdr:nvSpPr>
      <xdr:spPr>
        <a:xfrm>
          <a:off x="800100" y="12582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17" name="Line 165"/>
        <xdr:cNvSpPr>
          <a:spLocks/>
        </xdr:cNvSpPr>
      </xdr:nvSpPr>
      <xdr:spPr>
        <a:xfrm>
          <a:off x="1114425" y="12582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18" name="Line 166"/>
        <xdr:cNvSpPr>
          <a:spLocks/>
        </xdr:cNvSpPr>
      </xdr:nvSpPr>
      <xdr:spPr>
        <a:xfrm>
          <a:off x="1085850" y="12582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119" name="Line 167"/>
        <xdr:cNvSpPr>
          <a:spLocks/>
        </xdr:cNvSpPr>
      </xdr:nvSpPr>
      <xdr:spPr>
        <a:xfrm>
          <a:off x="4448175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20" name="Line 168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21" name="Line 169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22" name="Line 170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88</xdr:row>
      <xdr:rowOff>0</xdr:rowOff>
    </xdr:from>
    <xdr:to>
      <xdr:col>2</xdr:col>
      <xdr:colOff>0</xdr:colOff>
      <xdr:row>88</xdr:row>
      <xdr:rowOff>0</xdr:rowOff>
    </xdr:to>
    <xdr:sp>
      <xdr:nvSpPr>
        <xdr:cNvPr id="123" name="Line 171"/>
        <xdr:cNvSpPr>
          <a:spLocks/>
        </xdr:cNvSpPr>
      </xdr:nvSpPr>
      <xdr:spPr>
        <a:xfrm>
          <a:off x="4448175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24" name="Line 172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25" name="Line 173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26" name="Line 174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1952625</xdr:colOff>
      <xdr:row>84</xdr:row>
      <xdr:rowOff>0</xdr:rowOff>
    </xdr:to>
    <xdr:sp>
      <xdr:nvSpPr>
        <xdr:cNvPr id="127" name="Line 175"/>
        <xdr:cNvSpPr>
          <a:spLocks/>
        </xdr:cNvSpPr>
      </xdr:nvSpPr>
      <xdr:spPr>
        <a:xfrm>
          <a:off x="800100" y="12582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28" name="Line 176"/>
        <xdr:cNvSpPr>
          <a:spLocks/>
        </xdr:cNvSpPr>
      </xdr:nvSpPr>
      <xdr:spPr>
        <a:xfrm>
          <a:off x="1114425" y="12582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29" name="Line 177"/>
        <xdr:cNvSpPr>
          <a:spLocks/>
        </xdr:cNvSpPr>
      </xdr:nvSpPr>
      <xdr:spPr>
        <a:xfrm>
          <a:off x="1085850" y="12582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30" name="Line 178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31" name="Line 179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32" name="Line 180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33" name="Line 181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34" name="Line 182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35" name="Line 183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1952625</xdr:colOff>
      <xdr:row>84</xdr:row>
      <xdr:rowOff>0</xdr:rowOff>
    </xdr:to>
    <xdr:sp>
      <xdr:nvSpPr>
        <xdr:cNvPr id="136" name="Line 184"/>
        <xdr:cNvSpPr>
          <a:spLocks/>
        </xdr:cNvSpPr>
      </xdr:nvSpPr>
      <xdr:spPr>
        <a:xfrm>
          <a:off x="800100" y="12582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37" name="Line 185"/>
        <xdr:cNvSpPr>
          <a:spLocks/>
        </xdr:cNvSpPr>
      </xdr:nvSpPr>
      <xdr:spPr>
        <a:xfrm>
          <a:off x="1114425" y="12582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38" name="Line 186"/>
        <xdr:cNvSpPr>
          <a:spLocks/>
        </xdr:cNvSpPr>
      </xdr:nvSpPr>
      <xdr:spPr>
        <a:xfrm>
          <a:off x="1085850" y="12582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39" name="Line 187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40" name="Line 188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41" name="Line 189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42" name="Line 190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43" name="Line 191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44" name="Line 192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1952625</xdr:colOff>
      <xdr:row>84</xdr:row>
      <xdr:rowOff>0</xdr:rowOff>
    </xdr:to>
    <xdr:sp>
      <xdr:nvSpPr>
        <xdr:cNvPr id="145" name="Line 193"/>
        <xdr:cNvSpPr>
          <a:spLocks/>
        </xdr:cNvSpPr>
      </xdr:nvSpPr>
      <xdr:spPr>
        <a:xfrm>
          <a:off x="800100" y="12582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46" name="Line 194"/>
        <xdr:cNvSpPr>
          <a:spLocks/>
        </xdr:cNvSpPr>
      </xdr:nvSpPr>
      <xdr:spPr>
        <a:xfrm>
          <a:off x="1114425" y="12582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47" name="Line 195"/>
        <xdr:cNvSpPr>
          <a:spLocks/>
        </xdr:cNvSpPr>
      </xdr:nvSpPr>
      <xdr:spPr>
        <a:xfrm>
          <a:off x="1085850" y="12582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48" name="Line 196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49" name="Line 197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50" name="Line 198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51" name="Line 199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52" name="Line 200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53" name="Line 201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1952625</xdr:colOff>
      <xdr:row>84</xdr:row>
      <xdr:rowOff>0</xdr:rowOff>
    </xdr:to>
    <xdr:sp>
      <xdr:nvSpPr>
        <xdr:cNvPr id="154" name="Line 202"/>
        <xdr:cNvSpPr>
          <a:spLocks/>
        </xdr:cNvSpPr>
      </xdr:nvSpPr>
      <xdr:spPr>
        <a:xfrm>
          <a:off x="800100" y="12582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55" name="Line 203"/>
        <xdr:cNvSpPr>
          <a:spLocks/>
        </xdr:cNvSpPr>
      </xdr:nvSpPr>
      <xdr:spPr>
        <a:xfrm>
          <a:off x="1114425" y="12582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56" name="Line 204"/>
        <xdr:cNvSpPr>
          <a:spLocks/>
        </xdr:cNvSpPr>
      </xdr:nvSpPr>
      <xdr:spPr>
        <a:xfrm>
          <a:off x="1085850" y="12582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57" name="Line 205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58" name="Line 206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59" name="Line 207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60" name="Line 208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61" name="Line 209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62" name="Line 210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1952625</xdr:colOff>
      <xdr:row>84</xdr:row>
      <xdr:rowOff>0</xdr:rowOff>
    </xdr:to>
    <xdr:sp>
      <xdr:nvSpPr>
        <xdr:cNvPr id="163" name="Line 211"/>
        <xdr:cNvSpPr>
          <a:spLocks/>
        </xdr:cNvSpPr>
      </xdr:nvSpPr>
      <xdr:spPr>
        <a:xfrm>
          <a:off x="800100" y="12582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64" name="Line 212"/>
        <xdr:cNvSpPr>
          <a:spLocks/>
        </xdr:cNvSpPr>
      </xdr:nvSpPr>
      <xdr:spPr>
        <a:xfrm>
          <a:off x="1114425" y="12582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65" name="Line 213"/>
        <xdr:cNvSpPr>
          <a:spLocks/>
        </xdr:cNvSpPr>
      </xdr:nvSpPr>
      <xdr:spPr>
        <a:xfrm>
          <a:off x="1085850" y="12582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66" name="Line 214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67" name="Line 215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68" name="Line 216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69" name="Line 217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70" name="Line 218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71" name="Line 219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84</xdr:row>
      <xdr:rowOff>0</xdr:rowOff>
    </xdr:from>
    <xdr:to>
      <xdr:col>1</xdr:col>
      <xdr:colOff>1952625</xdr:colOff>
      <xdr:row>84</xdr:row>
      <xdr:rowOff>0</xdr:rowOff>
    </xdr:to>
    <xdr:sp>
      <xdr:nvSpPr>
        <xdr:cNvPr id="172" name="Line 220"/>
        <xdr:cNvSpPr>
          <a:spLocks/>
        </xdr:cNvSpPr>
      </xdr:nvSpPr>
      <xdr:spPr>
        <a:xfrm>
          <a:off x="800100" y="125825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84</xdr:row>
      <xdr:rowOff>0</xdr:rowOff>
    </xdr:from>
    <xdr:to>
      <xdr:col>1</xdr:col>
      <xdr:colOff>2219325</xdr:colOff>
      <xdr:row>84</xdr:row>
      <xdr:rowOff>0</xdr:rowOff>
    </xdr:to>
    <xdr:sp>
      <xdr:nvSpPr>
        <xdr:cNvPr id="173" name="Line 221"/>
        <xdr:cNvSpPr>
          <a:spLocks/>
        </xdr:cNvSpPr>
      </xdr:nvSpPr>
      <xdr:spPr>
        <a:xfrm>
          <a:off x="1114425" y="125825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84</xdr:row>
      <xdr:rowOff>0</xdr:rowOff>
    </xdr:from>
    <xdr:to>
      <xdr:col>1</xdr:col>
      <xdr:colOff>2247900</xdr:colOff>
      <xdr:row>84</xdr:row>
      <xdr:rowOff>0</xdr:rowOff>
    </xdr:to>
    <xdr:sp>
      <xdr:nvSpPr>
        <xdr:cNvPr id="174" name="Line 222"/>
        <xdr:cNvSpPr>
          <a:spLocks/>
        </xdr:cNvSpPr>
      </xdr:nvSpPr>
      <xdr:spPr>
        <a:xfrm>
          <a:off x="1085850" y="125825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75" name="Line 223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76" name="Line 224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77" name="Line 225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88</xdr:row>
      <xdr:rowOff>0</xdr:rowOff>
    </xdr:from>
    <xdr:to>
      <xdr:col>1</xdr:col>
      <xdr:colOff>1952625</xdr:colOff>
      <xdr:row>88</xdr:row>
      <xdr:rowOff>0</xdr:rowOff>
    </xdr:to>
    <xdr:sp>
      <xdr:nvSpPr>
        <xdr:cNvPr id="178" name="Line 226"/>
        <xdr:cNvSpPr>
          <a:spLocks/>
        </xdr:cNvSpPr>
      </xdr:nvSpPr>
      <xdr:spPr>
        <a:xfrm>
          <a:off x="800100" y="13258800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88</xdr:row>
      <xdr:rowOff>0</xdr:rowOff>
    </xdr:from>
    <xdr:to>
      <xdr:col>1</xdr:col>
      <xdr:colOff>2219325</xdr:colOff>
      <xdr:row>88</xdr:row>
      <xdr:rowOff>0</xdr:rowOff>
    </xdr:to>
    <xdr:sp>
      <xdr:nvSpPr>
        <xdr:cNvPr id="179" name="Line 227"/>
        <xdr:cNvSpPr>
          <a:spLocks/>
        </xdr:cNvSpPr>
      </xdr:nvSpPr>
      <xdr:spPr>
        <a:xfrm>
          <a:off x="1114425" y="13258800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88</xdr:row>
      <xdr:rowOff>0</xdr:rowOff>
    </xdr:from>
    <xdr:to>
      <xdr:col>1</xdr:col>
      <xdr:colOff>2247900</xdr:colOff>
      <xdr:row>88</xdr:row>
      <xdr:rowOff>0</xdr:rowOff>
    </xdr:to>
    <xdr:sp>
      <xdr:nvSpPr>
        <xdr:cNvPr id="180" name="Line 228"/>
        <xdr:cNvSpPr>
          <a:spLocks/>
        </xdr:cNvSpPr>
      </xdr:nvSpPr>
      <xdr:spPr>
        <a:xfrm>
          <a:off x="1085850" y="13258800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" name="Line 1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" name="Line 2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3" name="Line 3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4" name="Line 12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5" name="Line 13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6" name="Line 14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7" name="Line 23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8" name="Line 24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9" name="Line 25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0" name="Line 32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1" name="Line 33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2" name="Line 34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3" name="Line 41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4" name="Line 42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5" name="Line 43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6" name="Line 50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7" name="Line 51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8" name="Line 52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9" name="Line 59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0" name="Line 60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21" name="Line 61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22" name="Line 68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3" name="Line 69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24" name="Line 70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25" name="Line 77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6" name="Line 78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27" name="Line 79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28" name="Line 88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9" name="Line 89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30" name="Line 90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31" name="Line 99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32" name="Line 100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33" name="Line 101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34" name="Line 108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35" name="Line 109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36" name="Line 110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37" name="Line 117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38" name="Line 118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39" name="Line 119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40" name="Line 126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41" name="Line 127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42" name="Line 128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43" name="Line 135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44" name="Line 136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45" name="Line 137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46" name="Line 144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47" name="Line 145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48" name="Line 146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49" name="Line 153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50" name="Line 154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51" name="Line 155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2" name="Line 156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3" name="Line 157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4" name="Line 158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5" name="Line 159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6" name="Line 160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7" name="Line 161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8" name="Line 162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59" name="Line 163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60" name="Line 164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61" name="Line 165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62" name="Line 166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3" name="Line 167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4" name="Line 168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5" name="Line 169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6" name="Line 170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7" name="Line 171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8" name="Line 172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69" name="Line 173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0" name="Line 174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71" name="Line 175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72" name="Line 176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73" name="Line 177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4" name="Line 178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5" name="Line 179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6" name="Line 180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7" name="Line 181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8" name="Line 182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9" name="Line 183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80" name="Line 184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81" name="Line 185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82" name="Line 186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3" name="Line 187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4" name="Line 188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5" name="Line 189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6" name="Line 190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7" name="Line 191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88" name="Line 192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89" name="Line 193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90" name="Line 194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91" name="Line 195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2" name="Line 196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3" name="Line 197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4" name="Line 198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5" name="Line 199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6" name="Line 200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97" name="Line 201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98" name="Line 202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99" name="Line 203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00" name="Line 204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1" name="Line 205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2" name="Line 206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3" name="Line 207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4" name="Line 208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5" name="Line 209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06" name="Line 210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07" name="Line 211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08" name="Line 212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09" name="Line 213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0" name="Line 214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1" name="Line 215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2" name="Line 216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3" name="Line 217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4" name="Line 218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5" name="Line 219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16" name="Line 220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17" name="Line 221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43</xdr:row>
      <xdr:rowOff>0</xdr:rowOff>
    </xdr:from>
    <xdr:to>
      <xdr:col>3</xdr:col>
      <xdr:colOff>0</xdr:colOff>
      <xdr:row>43</xdr:row>
      <xdr:rowOff>0</xdr:rowOff>
    </xdr:to>
    <xdr:sp>
      <xdr:nvSpPr>
        <xdr:cNvPr id="118" name="Line 222"/>
        <xdr:cNvSpPr>
          <a:spLocks/>
        </xdr:cNvSpPr>
      </xdr:nvSpPr>
      <xdr:spPr>
        <a:xfrm>
          <a:off x="5353050" y="8886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19" name="Line 223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0" name="Line 224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1" name="Line 225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2" name="Line 226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3" name="Line 227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124" name="Line 228"/>
        <xdr:cNvSpPr>
          <a:spLocks/>
        </xdr:cNvSpPr>
      </xdr:nvSpPr>
      <xdr:spPr>
        <a:xfrm>
          <a:off x="5353050" y="9267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25" name="Line 229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26" name="Line 230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27" name="Line 231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28" name="Line 240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29" name="Line 241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30" name="Line 242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31" name="Line 251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32" name="Line 252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33" name="Line 253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34" name="Line 260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35" name="Line 261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36" name="Line 262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37" name="Line 269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38" name="Line 270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39" name="Line 271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40" name="Line 278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41" name="Line 279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42" name="Line 280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43" name="Line 287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44" name="Line 288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45" name="Line 289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46" name="Line 296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47" name="Line 297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48" name="Line 298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49" name="Line 305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50" name="Line 306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51" name="Line 307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52" name="Line 316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53" name="Line 317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54" name="Line 318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55" name="Line 327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56" name="Line 328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57" name="Line 329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58" name="Line 336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59" name="Line 337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60" name="Line 338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61" name="Line 345"/>
        <xdr:cNvSpPr>
          <a:spLocks/>
        </xdr:cNvSpPr>
      </xdr:nvSpPr>
      <xdr:spPr>
        <a:xfrm>
          <a:off x="628650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62" name="Line 346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0</xdr:rowOff>
    </xdr:to>
    <xdr:sp>
      <xdr:nvSpPr>
        <xdr:cNvPr id="163" name="Line 347"/>
        <xdr:cNvSpPr>
          <a:spLocks/>
        </xdr:cNvSpPr>
      </xdr:nvSpPr>
      <xdr:spPr>
        <a:xfrm>
          <a:off x="914400" y="8886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276225</xdr:colOff>
      <xdr:row>43</xdr:row>
      <xdr:rowOff>0</xdr:rowOff>
    </xdr:from>
    <xdr:to>
      <xdr:col>1</xdr:col>
      <xdr:colOff>2038350</xdr:colOff>
      <xdr:row>43</xdr:row>
      <xdr:rowOff>0</xdr:rowOff>
    </xdr:to>
    <xdr:sp>
      <xdr:nvSpPr>
        <xdr:cNvPr id="164" name="Line 354"/>
        <xdr:cNvSpPr>
          <a:spLocks/>
        </xdr:cNvSpPr>
      </xdr:nvSpPr>
      <xdr:spPr>
        <a:xfrm>
          <a:off x="714375" y="8886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65" name="Line 355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43</xdr:row>
      <xdr:rowOff>0</xdr:rowOff>
    </xdr:from>
    <xdr:to>
      <xdr:col>1</xdr:col>
      <xdr:colOff>2247900</xdr:colOff>
      <xdr:row>43</xdr:row>
      <xdr:rowOff>9525</xdr:rowOff>
    </xdr:to>
    <xdr:sp>
      <xdr:nvSpPr>
        <xdr:cNvPr id="166" name="Freeform 356"/>
        <xdr:cNvSpPr>
          <a:spLocks/>
        </xdr:cNvSpPr>
      </xdr:nvSpPr>
      <xdr:spPr>
        <a:xfrm>
          <a:off x="914400" y="8886825"/>
          <a:ext cx="1771650" cy="9525"/>
        </a:xfrm>
        <a:custGeom>
          <a:pathLst>
            <a:path h="1" w="186">
              <a:moveTo>
                <a:pt x="0" y="0"/>
              </a:moveTo>
              <a:lnTo>
                <a:pt x="186" y="0"/>
              </a:lnTo>
            </a:path>
          </a:pathLst>
        </a:cu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1</xdr:col>
      <xdr:colOff>1857375</xdr:colOff>
      <xdr:row>43</xdr:row>
      <xdr:rowOff>0</xdr:rowOff>
    </xdr:from>
    <xdr:to>
      <xdr:col>1</xdr:col>
      <xdr:colOff>2152650</xdr:colOff>
      <xdr:row>43</xdr:row>
      <xdr:rowOff>0</xdr:rowOff>
    </xdr:to>
    <xdr:sp>
      <xdr:nvSpPr>
        <xdr:cNvPr id="167" name="Line 363"/>
        <xdr:cNvSpPr>
          <a:spLocks/>
        </xdr:cNvSpPr>
      </xdr:nvSpPr>
      <xdr:spPr>
        <a:xfrm flipH="1" flipV="1">
          <a:off x="2295525" y="888682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68" name="Line 372"/>
        <xdr:cNvSpPr>
          <a:spLocks/>
        </xdr:cNvSpPr>
      </xdr:nvSpPr>
      <xdr:spPr>
        <a:xfrm>
          <a:off x="942975" y="8886825"/>
          <a:ext cx="17145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69" name="Line 378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70" name="Line 379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71" name="Line 380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72" name="Line 381"/>
        <xdr:cNvSpPr>
          <a:spLocks/>
        </xdr:cNvSpPr>
      </xdr:nvSpPr>
      <xdr:spPr>
        <a:xfrm>
          <a:off x="4543425" y="1422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73" name="Line 382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74" name="Line 383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75" name="Line 384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76" name="Line 385"/>
        <xdr:cNvSpPr>
          <a:spLocks/>
        </xdr:cNvSpPr>
      </xdr:nvSpPr>
      <xdr:spPr>
        <a:xfrm>
          <a:off x="4543425" y="1422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77" name="Line 386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78" name="Line 387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79" name="Line 388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80" name="Line 389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81" name="Line 390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82" name="Line 391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83" name="Line 392"/>
        <xdr:cNvSpPr>
          <a:spLocks/>
        </xdr:cNvSpPr>
      </xdr:nvSpPr>
      <xdr:spPr>
        <a:xfrm>
          <a:off x="4543425" y="1422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84" name="Line 393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85" name="Line 394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86" name="Line 395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79</xdr:row>
      <xdr:rowOff>0</xdr:rowOff>
    </xdr:from>
    <xdr:to>
      <xdr:col>2</xdr:col>
      <xdr:colOff>0</xdr:colOff>
      <xdr:row>79</xdr:row>
      <xdr:rowOff>0</xdr:rowOff>
    </xdr:to>
    <xdr:sp>
      <xdr:nvSpPr>
        <xdr:cNvPr id="187" name="Line 396"/>
        <xdr:cNvSpPr>
          <a:spLocks/>
        </xdr:cNvSpPr>
      </xdr:nvSpPr>
      <xdr:spPr>
        <a:xfrm>
          <a:off x="4543425" y="1422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88" name="Line 397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89" name="Line 398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90" name="Line 399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191" name="Line 400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192" name="Line 401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193" name="Line 402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94" name="Line 403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95" name="Line 404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96" name="Line 405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197" name="Line 406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198" name="Line 407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199" name="Line 408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00" name="Line 409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01" name="Line 410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02" name="Line 411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03" name="Line 412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04" name="Line 413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05" name="Line 414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06" name="Line 415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07" name="Line 416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08" name="Line 417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09" name="Line 418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10" name="Line 419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11" name="Line 420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12" name="Line 421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13" name="Line 422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14" name="Line 423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15" name="Line 424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16" name="Line 425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17" name="Line 426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18" name="Line 427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19" name="Line 428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20" name="Line 429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21" name="Line 430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22" name="Line 431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23" name="Line 432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24" name="Line 433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25" name="Line 434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26" name="Line 435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27" name="Line 436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28" name="Line 437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29" name="Line 438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30" name="Line 439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31" name="Line 440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32" name="Line 441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33" name="Line 442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34" name="Line 443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35" name="Line 444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36" name="Line 445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37" name="Line 446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38" name="Line 447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39" name="Line 448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40" name="Line 449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41" name="Line 450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79</xdr:row>
      <xdr:rowOff>0</xdr:rowOff>
    </xdr:from>
    <xdr:to>
      <xdr:col>1</xdr:col>
      <xdr:colOff>1952625</xdr:colOff>
      <xdr:row>79</xdr:row>
      <xdr:rowOff>0</xdr:rowOff>
    </xdr:to>
    <xdr:sp>
      <xdr:nvSpPr>
        <xdr:cNvPr id="242" name="Line 451"/>
        <xdr:cNvSpPr>
          <a:spLocks/>
        </xdr:cNvSpPr>
      </xdr:nvSpPr>
      <xdr:spPr>
        <a:xfrm>
          <a:off x="628650" y="142208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79</xdr:row>
      <xdr:rowOff>0</xdr:rowOff>
    </xdr:from>
    <xdr:to>
      <xdr:col>1</xdr:col>
      <xdr:colOff>2219325</xdr:colOff>
      <xdr:row>79</xdr:row>
      <xdr:rowOff>0</xdr:rowOff>
    </xdr:to>
    <xdr:sp>
      <xdr:nvSpPr>
        <xdr:cNvPr id="243" name="Line 452"/>
        <xdr:cNvSpPr>
          <a:spLocks/>
        </xdr:cNvSpPr>
      </xdr:nvSpPr>
      <xdr:spPr>
        <a:xfrm>
          <a:off x="942975" y="142208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79</xdr:row>
      <xdr:rowOff>0</xdr:rowOff>
    </xdr:from>
    <xdr:to>
      <xdr:col>1</xdr:col>
      <xdr:colOff>2247900</xdr:colOff>
      <xdr:row>79</xdr:row>
      <xdr:rowOff>0</xdr:rowOff>
    </xdr:to>
    <xdr:sp>
      <xdr:nvSpPr>
        <xdr:cNvPr id="244" name="Line 453"/>
        <xdr:cNvSpPr>
          <a:spLocks/>
        </xdr:cNvSpPr>
      </xdr:nvSpPr>
      <xdr:spPr>
        <a:xfrm>
          <a:off x="914400" y="142208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45" name="Line 457"/>
        <xdr:cNvSpPr>
          <a:spLocks/>
        </xdr:cNvSpPr>
      </xdr:nvSpPr>
      <xdr:spPr>
        <a:xfrm>
          <a:off x="4543425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52</xdr:row>
      <xdr:rowOff>0</xdr:rowOff>
    </xdr:from>
    <xdr:to>
      <xdr:col>1</xdr:col>
      <xdr:colOff>1962150</xdr:colOff>
      <xdr:row>52</xdr:row>
      <xdr:rowOff>0</xdr:rowOff>
    </xdr:to>
    <xdr:sp>
      <xdr:nvSpPr>
        <xdr:cNvPr id="246" name="Line 458"/>
        <xdr:cNvSpPr>
          <a:spLocks/>
        </xdr:cNvSpPr>
      </xdr:nvSpPr>
      <xdr:spPr>
        <a:xfrm>
          <a:off x="628650" y="10277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52</xdr:row>
      <xdr:rowOff>0</xdr:rowOff>
    </xdr:from>
    <xdr:to>
      <xdr:col>1</xdr:col>
      <xdr:colOff>2219325</xdr:colOff>
      <xdr:row>52</xdr:row>
      <xdr:rowOff>0</xdr:rowOff>
    </xdr:to>
    <xdr:sp>
      <xdr:nvSpPr>
        <xdr:cNvPr id="247" name="Line 459"/>
        <xdr:cNvSpPr>
          <a:spLocks/>
        </xdr:cNvSpPr>
      </xdr:nvSpPr>
      <xdr:spPr>
        <a:xfrm>
          <a:off x="942975" y="10277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1</xdr:col>
      <xdr:colOff>2247900</xdr:colOff>
      <xdr:row>52</xdr:row>
      <xdr:rowOff>0</xdr:rowOff>
    </xdr:to>
    <xdr:sp>
      <xdr:nvSpPr>
        <xdr:cNvPr id="248" name="Line 460"/>
        <xdr:cNvSpPr>
          <a:spLocks/>
        </xdr:cNvSpPr>
      </xdr:nvSpPr>
      <xdr:spPr>
        <a:xfrm>
          <a:off x="914400" y="10277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49" name="Line 461"/>
        <xdr:cNvSpPr>
          <a:spLocks/>
        </xdr:cNvSpPr>
      </xdr:nvSpPr>
      <xdr:spPr>
        <a:xfrm>
          <a:off x="4543425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52</xdr:row>
      <xdr:rowOff>0</xdr:rowOff>
    </xdr:from>
    <xdr:to>
      <xdr:col>1</xdr:col>
      <xdr:colOff>1962150</xdr:colOff>
      <xdr:row>52</xdr:row>
      <xdr:rowOff>0</xdr:rowOff>
    </xdr:to>
    <xdr:sp>
      <xdr:nvSpPr>
        <xdr:cNvPr id="250" name="Line 462"/>
        <xdr:cNvSpPr>
          <a:spLocks/>
        </xdr:cNvSpPr>
      </xdr:nvSpPr>
      <xdr:spPr>
        <a:xfrm>
          <a:off x="628650" y="10277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52</xdr:row>
      <xdr:rowOff>0</xdr:rowOff>
    </xdr:from>
    <xdr:to>
      <xdr:col>1</xdr:col>
      <xdr:colOff>2219325</xdr:colOff>
      <xdr:row>52</xdr:row>
      <xdr:rowOff>0</xdr:rowOff>
    </xdr:to>
    <xdr:sp>
      <xdr:nvSpPr>
        <xdr:cNvPr id="251" name="Line 463"/>
        <xdr:cNvSpPr>
          <a:spLocks/>
        </xdr:cNvSpPr>
      </xdr:nvSpPr>
      <xdr:spPr>
        <a:xfrm>
          <a:off x="942975" y="10277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1</xdr:col>
      <xdr:colOff>2247900</xdr:colOff>
      <xdr:row>52</xdr:row>
      <xdr:rowOff>0</xdr:rowOff>
    </xdr:to>
    <xdr:sp>
      <xdr:nvSpPr>
        <xdr:cNvPr id="252" name="Line 464"/>
        <xdr:cNvSpPr>
          <a:spLocks/>
        </xdr:cNvSpPr>
      </xdr:nvSpPr>
      <xdr:spPr>
        <a:xfrm>
          <a:off x="914400" y="10277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53" name="Line 468"/>
        <xdr:cNvSpPr>
          <a:spLocks/>
        </xdr:cNvSpPr>
      </xdr:nvSpPr>
      <xdr:spPr>
        <a:xfrm>
          <a:off x="4543425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52</xdr:row>
      <xdr:rowOff>0</xdr:rowOff>
    </xdr:from>
    <xdr:to>
      <xdr:col>1</xdr:col>
      <xdr:colOff>1962150</xdr:colOff>
      <xdr:row>52</xdr:row>
      <xdr:rowOff>0</xdr:rowOff>
    </xdr:to>
    <xdr:sp>
      <xdr:nvSpPr>
        <xdr:cNvPr id="254" name="Line 469"/>
        <xdr:cNvSpPr>
          <a:spLocks/>
        </xdr:cNvSpPr>
      </xdr:nvSpPr>
      <xdr:spPr>
        <a:xfrm>
          <a:off x="628650" y="10277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52</xdr:row>
      <xdr:rowOff>0</xdr:rowOff>
    </xdr:from>
    <xdr:to>
      <xdr:col>1</xdr:col>
      <xdr:colOff>2219325</xdr:colOff>
      <xdr:row>52</xdr:row>
      <xdr:rowOff>0</xdr:rowOff>
    </xdr:to>
    <xdr:sp>
      <xdr:nvSpPr>
        <xdr:cNvPr id="255" name="Line 470"/>
        <xdr:cNvSpPr>
          <a:spLocks/>
        </xdr:cNvSpPr>
      </xdr:nvSpPr>
      <xdr:spPr>
        <a:xfrm>
          <a:off x="942975" y="10277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1</xdr:col>
      <xdr:colOff>2247900</xdr:colOff>
      <xdr:row>52</xdr:row>
      <xdr:rowOff>0</xdr:rowOff>
    </xdr:to>
    <xdr:sp>
      <xdr:nvSpPr>
        <xdr:cNvPr id="256" name="Line 471"/>
        <xdr:cNvSpPr>
          <a:spLocks/>
        </xdr:cNvSpPr>
      </xdr:nvSpPr>
      <xdr:spPr>
        <a:xfrm>
          <a:off x="914400" y="10277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257" name="Line 472"/>
        <xdr:cNvSpPr>
          <a:spLocks/>
        </xdr:cNvSpPr>
      </xdr:nvSpPr>
      <xdr:spPr>
        <a:xfrm>
          <a:off x="4543425" y="1027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52</xdr:row>
      <xdr:rowOff>0</xdr:rowOff>
    </xdr:from>
    <xdr:to>
      <xdr:col>1</xdr:col>
      <xdr:colOff>1962150</xdr:colOff>
      <xdr:row>52</xdr:row>
      <xdr:rowOff>0</xdr:rowOff>
    </xdr:to>
    <xdr:sp>
      <xdr:nvSpPr>
        <xdr:cNvPr id="258" name="Line 473"/>
        <xdr:cNvSpPr>
          <a:spLocks/>
        </xdr:cNvSpPr>
      </xdr:nvSpPr>
      <xdr:spPr>
        <a:xfrm>
          <a:off x="628650" y="10277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52</xdr:row>
      <xdr:rowOff>0</xdr:rowOff>
    </xdr:from>
    <xdr:to>
      <xdr:col>1</xdr:col>
      <xdr:colOff>2219325</xdr:colOff>
      <xdr:row>52</xdr:row>
      <xdr:rowOff>0</xdr:rowOff>
    </xdr:to>
    <xdr:sp>
      <xdr:nvSpPr>
        <xdr:cNvPr id="259" name="Line 474"/>
        <xdr:cNvSpPr>
          <a:spLocks/>
        </xdr:cNvSpPr>
      </xdr:nvSpPr>
      <xdr:spPr>
        <a:xfrm>
          <a:off x="942975" y="102774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52</xdr:row>
      <xdr:rowOff>0</xdr:rowOff>
    </xdr:from>
    <xdr:to>
      <xdr:col>1</xdr:col>
      <xdr:colOff>2247900</xdr:colOff>
      <xdr:row>52</xdr:row>
      <xdr:rowOff>0</xdr:rowOff>
    </xdr:to>
    <xdr:sp>
      <xdr:nvSpPr>
        <xdr:cNvPr id="260" name="Line 475"/>
        <xdr:cNvSpPr>
          <a:spLocks/>
        </xdr:cNvSpPr>
      </xdr:nvSpPr>
      <xdr:spPr>
        <a:xfrm>
          <a:off x="914400" y="102774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61" name="Line 530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62" name="Line 531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63" name="Line 532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264" name="Line 533"/>
        <xdr:cNvSpPr>
          <a:spLocks/>
        </xdr:cNvSpPr>
      </xdr:nvSpPr>
      <xdr:spPr>
        <a:xfrm>
          <a:off x="4543425" y="135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65" name="Line 534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66" name="Line 535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67" name="Line 536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268" name="Line 537"/>
        <xdr:cNvSpPr>
          <a:spLocks/>
        </xdr:cNvSpPr>
      </xdr:nvSpPr>
      <xdr:spPr>
        <a:xfrm>
          <a:off x="4543425" y="135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69" name="Line 538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70" name="Line 539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71" name="Line 540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72" name="Line 541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73" name="Line 542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74" name="Line 543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275" name="Line 544"/>
        <xdr:cNvSpPr>
          <a:spLocks/>
        </xdr:cNvSpPr>
      </xdr:nvSpPr>
      <xdr:spPr>
        <a:xfrm>
          <a:off x="4543425" y="135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76" name="Line 545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77" name="Line 546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78" name="Line 547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279" name="Line 548"/>
        <xdr:cNvSpPr>
          <a:spLocks/>
        </xdr:cNvSpPr>
      </xdr:nvSpPr>
      <xdr:spPr>
        <a:xfrm>
          <a:off x="4543425" y="135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80" name="Line 549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81" name="Line 550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82" name="Line 551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83" name="Line 552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84" name="Line 553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85" name="Line 554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86" name="Line 555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87" name="Line 556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88" name="Line 557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89" name="Line 558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90" name="Line 559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91" name="Line 560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292" name="Line 561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293" name="Line 562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294" name="Line 563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95" name="Line 564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96" name="Line 565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297" name="Line 566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298" name="Line 567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299" name="Line 568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00" name="Line 569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01" name="Line 570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02" name="Line 571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03" name="Line 572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04" name="Line 573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05" name="Line 574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06" name="Line 575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07" name="Line 576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08" name="Line 577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09" name="Line 578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10" name="Line 579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11" name="Line 580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12" name="Line 581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13" name="Line 582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14" name="Line 583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15" name="Line 584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16" name="Line 585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17" name="Line 586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18" name="Line 587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19" name="Line 588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20" name="Line 589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21" name="Line 590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22" name="Line 591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23" name="Line 592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24" name="Line 593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25" name="Line 594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26" name="Line 595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27" name="Line 596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28" name="Line 597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29" name="Line 598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30" name="Line 599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31" name="Line 600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32" name="Line 601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33" name="Line 602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34" name="Line 603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35" name="Line 604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36" name="Line 605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37" name="Line 606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38" name="Line 607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39" name="Line 608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340" name="Line 609"/>
        <xdr:cNvSpPr>
          <a:spLocks/>
        </xdr:cNvSpPr>
      </xdr:nvSpPr>
      <xdr:spPr>
        <a:xfrm>
          <a:off x="4543425" y="135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41" name="Line 610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42" name="Line 611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43" name="Line 612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344" name="Line 613"/>
        <xdr:cNvSpPr>
          <a:spLocks/>
        </xdr:cNvSpPr>
      </xdr:nvSpPr>
      <xdr:spPr>
        <a:xfrm>
          <a:off x="4543425" y="135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45" name="Line 614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46" name="Line 615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47" name="Line 616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48" name="Line 617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49" name="Line 618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50" name="Line 619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351" name="Line 620"/>
        <xdr:cNvSpPr>
          <a:spLocks/>
        </xdr:cNvSpPr>
      </xdr:nvSpPr>
      <xdr:spPr>
        <a:xfrm>
          <a:off x="4543425" y="135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52" name="Line 621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53" name="Line 622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54" name="Line 623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0</xdr:colOff>
      <xdr:row>75</xdr:row>
      <xdr:rowOff>0</xdr:rowOff>
    </xdr:to>
    <xdr:sp>
      <xdr:nvSpPr>
        <xdr:cNvPr id="355" name="Line 624"/>
        <xdr:cNvSpPr>
          <a:spLocks/>
        </xdr:cNvSpPr>
      </xdr:nvSpPr>
      <xdr:spPr>
        <a:xfrm>
          <a:off x="4543425" y="1351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56" name="Line 625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57" name="Line 626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58" name="Line 627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59" name="Line 628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60" name="Line 629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61" name="Line 630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62" name="Line 631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63" name="Line 632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64" name="Line 633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65" name="Line 634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66" name="Line 635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67" name="Line 636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68" name="Line 637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69" name="Line 638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70" name="Line 639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71" name="Line 640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72" name="Line 641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73" name="Line 642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74" name="Line 643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75" name="Line 644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76" name="Line 645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77" name="Line 646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78" name="Line 647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79" name="Line 648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80" name="Line 649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81" name="Line 650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82" name="Line 651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83" name="Line 652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84" name="Line 653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85" name="Line 654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86" name="Line 655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87" name="Line 656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88" name="Line 657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89" name="Line 658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90" name="Line 659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91" name="Line 660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92" name="Line 661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93" name="Line 662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394" name="Line 663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395" name="Line 664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396" name="Line 665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397" name="Line 666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398" name="Line 667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399" name="Line 668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400" name="Line 669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401" name="Line 670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402" name="Line 671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403" name="Line 672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71</xdr:row>
      <xdr:rowOff>0</xdr:rowOff>
    </xdr:from>
    <xdr:to>
      <xdr:col>1</xdr:col>
      <xdr:colOff>1952625</xdr:colOff>
      <xdr:row>71</xdr:row>
      <xdr:rowOff>0</xdr:rowOff>
    </xdr:to>
    <xdr:sp>
      <xdr:nvSpPr>
        <xdr:cNvPr id="404" name="Line 673"/>
        <xdr:cNvSpPr>
          <a:spLocks/>
        </xdr:cNvSpPr>
      </xdr:nvSpPr>
      <xdr:spPr>
        <a:xfrm>
          <a:off x="628650" y="131159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71</xdr:row>
      <xdr:rowOff>0</xdr:rowOff>
    </xdr:from>
    <xdr:to>
      <xdr:col>1</xdr:col>
      <xdr:colOff>2219325</xdr:colOff>
      <xdr:row>71</xdr:row>
      <xdr:rowOff>0</xdr:rowOff>
    </xdr:to>
    <xdr:sp>
      <xdr:nvSpPr>
        <xdr:cNvPr id="405" name="Line 674"/>
        <xdr:cNvSpPr>
          <a:spLocks/>
        </xdr:cNvSpPr>
      </xdr:nvSpPr>
      <xdr:spPr>
        <a:xfrm>
          <a:off x="942975" y="131159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71</xdr:row>
      <xdr:rowOff>0</xdr:rowOff>
    </xdr:from>
    <xdr:to>
      <xdr:col>1</xdr:col>
      <xdr:colOff>2247900</xdr:colOff>
      <xdr:row>71</xdr:row>
      <xdr:rowOff>0</xdr:rowOff>
    </xdr:to>
    <xdr:sp>
      <xdr:nvSpPr>
        <xdr:cNvPr id="406" name="Line 675"/>
        <xdr:cNvSpPr>
          <a:spLocks/>
        </xdr:cNvSpPr>
      </xdr:nvSpPr>
      <xdr:spPr>
        <a:xfrm>
          <a:off x="914400" y="131159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407" name="Line 676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408" name="Line 677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409" name="Line 678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75</xdr:row>
      <xdr:rowOff>0</xdr:rowOff>
    </xdr:from>
    <xdr:to>
      <xdr:col>1</xdr:col>
      <xdr:colOff>1952625</xdr:colOff>
      <xdr:row>75</xdr:row>
      <xdr:rowOff>0</xdr:rowOff>
    </xdr:to>
    <xdr:sp>
      <xdr:nvSpPr>
        <xdr:cNvPr id="410" name="Line 679"/>
        <xdr:cNvSpPr>
          <a:spLocks/>
        </xdr:cNvSpPr>
      </xdr:nvSpPr>
      <xdr:spPr>
        <a:xfrm>
          <a:off x="628650" y="135159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75</xdr:row>
      <xdr:rowOff>0</xdr:rowOff>
    </xdr:from>
    <xdr:to>
      <xdr:col>1</xdr:col>
      <xdr:colOff>2219325</xdr:colOff>
      <xdr:row>75</xdr:row>
      <xdr:rowOff>0</xdr:rowOff>
    </xdr:to>
    <xdr:sp>
      <xdr:nvSpPr>
        <xdr:cNvPr id="411" name="Line 680"/>
        <xdr:cNvSpPr>
          <a:spLocks/>
        </xdr:cNvSpPr>
      </xdr:nvSpPr>
      <xdr:spPr>
        <a:xfrm>
          <a:off x="942975" y="13515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476250</xdr:colOff>
      <xdr:row>75</xdr:row>
      <xdr:rowOff>0</xdr:rowOff>
    </xdr:from>
    <xdr:to>
      <xdr:col>1</xdr:col>
      <xdr:colOff>2247900</xdr:colOff>
      <xdr:row>75</xdr:row>
      <xdr:rowOff>0</xdr:rowOff>
    </xdr:to>
    <xdr:sp>
      <xdr:nvSpPr>
        <xdr:cNvPr id="412" name="Line 681"/>
        <xdr:cNvSpPr>
          <a:spLocks/>
        </xdr:cNvSpPr>
      </xdr:nvSpPr>
      <xdr:spPr>
        <a:xfrm>
          <a:off x="914400" y="135159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" name="Line 1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5" name="Line 5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6" name="Line 6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7" name="Line 7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8" name="Line 8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9" name="Line 9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10" name="Line 10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11" name="Line 11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12" name="Line 12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0</xdr:rowOff>
    </xdr:from>
    <xdr:to>
      <xdr:col>2</xdr:col>
      <xdr:colOff>0</xdr:colOff>
      <xdr:row>29</xdr:row>
      <xdr:rowOff>0</xdr:rowOff>
    </xdr:to>
    <xdr:sp>
      <xdr:nvSpPr>
        <xdr:cNvPr id="13" name="Line 13"/>
        <xdr:cNvSpPr>
          <a:spLocks/>
        </xdr:cNvSpPr>
      </xdr:nvSpPr>
      <xdr:spPr>
        <a:xfrm>
          <a:off x="4352925" y="536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29</xdr:row>
      <xdr:rowOff>0</xdr:rowOff>
    </xdr:from>
    <xdr:to>
      <xdr:col>1</xdr:col>
      <xdr:colOff>1952625</xdr:colOff>
      <xdr:row>29</xdr:row>
      <xdr:rowOff>0</xdr:rowOff>
    </xdr:to>
    <xdr:sp>
      <xdr:nvSpPr>
        <xdr:cNvPr id="14" name="Line 14"/>
        <xdr:cNvSpPr>
          <a:spLocks/>
        </xdr:cNvSpPr>
      </xdr:nvSpPr>
      <xdr:spPr>
        <a:xfrm>
          <a:off x="742950" y="536257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29</xdr:row>
      <xdr:rowOff>0</xdr:rowOff>
    </xdr:from>
    <xdr:to>
      <xdr:col>1</xdr:col>
      <xdr:colOff>2219325</xdr:colOff>
      <xdr:row>29</xdr:row>
      <xdr:rowOff>0</xdr:rowOff>
    </xdr:to>
    <xdr:sp>
      <xdr:nvSpPr>
        <xdr:cNvPr id="15" name="Line 15"/>
        <xdr:cNvSpPr>
          <a:spLocks/>
        </xdr:cNvSpPr>
      </xdr:nvSpPr>
      <xdr:spPr>
        <a:xfrm>
          <a:off x="1057275" y="53625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29</xdr:row>
      <xdr:rowOff>0</xdr:rowOff>
    </xdr:from>
    <xdr:to>
      <xdr:col>1</xdr:col>
      <xdr:colOff>2238375</xdr:colOff>
      <xdr:row>29</xdr:row>
      <xdr:rowOff>0</xdr:rowOff>
    </xdr:to>
    <xdr:sp>
      <xdr:nvSpPr>
        <xdr:cNvPr id="16" name="Line 16"/>
        <xdr:cNvSpPr>
          <a:spLocks/>
        </xdr:cNvSpPr>
      </xdr:nvSpPr>
      <xdr:spPr>
        <a:xfrm>
          <a:off x="1019175" y="536257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17" name="Line 17"/>
        <xdr:cNvSpPr>
          <a:spLocks/>
        </xdr:cNvSpPr>
      </xdr:nvSpPr>
      <xdr:spPr>
        <a:xfrm>
          <a:off x="4352925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18" name="Line 18"/>
        <xdr:cNvSpPr>
          <a:spLocks/>
        </xdr:cNvSpPr>
      </xdr:nvSpPr>
      <xdr:spPr>
        <a:xfrm>
          <a:off x="742950" y="7667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19" name="Line 19"/>
        <xdr:cNvSpPr>
          <a:spLocks/>
        </xdr:cNvSpPr>
      </xdr:nvSpPr>
      <xdr:spPr>
        <a:xfrm>
          <a:off x="1057275" y="7667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43</xdr:row>
      <xdr:rowOff>0</xdr:rowOff>
    </xdr:from>
    <xdr:to>
      <xdr:col>1</xdr:col>
      <xdr:colOff>2238375</xdr:colOff>
      <xdr:row>43</xdr:row>
      <xdr:rowOff>0</xdr:rowOff>
    </xdr:to>
    <xdr:sp>
      <xdr:nvSpPr>
        <xdr:cNvPr id="20" name="Line 20"/>
        <xdr:cNvSpPr>
          <a:spLocks/>
        </xdr:cNvSpPr>
      </xdr:nvSpPr>
      <xdr:spPr>
        <a:xfrm>
          <a:off x="1019175" y="7667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43</xdr:row>
      <xdr:rowOff>0</xdr:rowOff>
    </xdr:from>
    <xdr:to>
      <xdr:col>2</xdr:col>
      <xdr:colOff>0</xdr:colOff>
      <xdr:row>43</xdr:row>
      <xdr:rowOff>0</xdr:rowOff>
    </xdr:to>
    <xdr:sp>
      <xdr:nvSpPr>
        <xdr:cNvPr id="21" name="Line 21"/>
        <xdr:cNvSpPr>
          <a:spLocks/>
        </xdr:cNvSpPr>
      </xdr:nvSpPr>
      <xdr:spPr>
        <a:xfrm>
          <a:off x="4352925" y="7667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190500</xdr:colOff>
      <xdr:row>43</xdr:row>
      <xdr:rowOff>0</xdr:rowOff>
    </xdr:from>
    <xdr:to>
      <xdr:col>1</xdr:col>
      <xdr:colOff>1952625</xdr:colOff>
      <xdr:row>43</xdr:row>
      <xdr:rowOff>0</xdr:rowOff>
    </xdr:to>
    <xdr:sp>
      <xdr:nvSpPr>
        <xdr:cNvPr id="22" name="Line 22"/>
        <xdr:cNvSpPr>
          <a:spLocks/>
        </xdr:cNvSpPr>
      </xdr:nvSpPr>
      <xdr:spPr>
        <a:xfrm>
          <a:off x="742950" y="7667625"/>
          <a:ext cx="1762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504825</xdr:colOff>
      <xdr:row>43</xdr:row>
      <xdr:rowOff>0</xdr:rowOff>
    </xdr:from>
    <xdr:to>
      <xdr:col>1</xdr:col>
      <xdr:colOff>2219325</xdr:colOff>
      <xdr:row>43</xdr:row>
      <xdr:rowOff>0</xdr:rowOff>
    </xdr:to>
    <xdr:sp>
      <xdr:nvSpPr>
        <xdr:cNvPr id="23" name="Line 23"/>
        <xdr:cNvSpPr>
          <a:spLocks/>
        </xdr:cNvSpPr>
      </xdr:nvSpPr>
      <xdr:spPr>
        <a:xfrm>
          <a:off x="1057275" y="766762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466725</xdr:colOff>
      <xdr:row>43</xdr:row>
      <xdr:rowOff>0</xdr:rowOff>
    </xdr:from>
    <xdr:to>
      <xdr:col>1</xdr:col>
      <xdr:colOff>2238375</xdr:colOff>
      <xdr:row>43</xdr:row>
      <xdr:rowOff>0</xdr:rowOff>
    </xdr:to>
    <xdr:sp>
      <xdr:nvSpPr>
        <xdr:cNvPr id="24" name="Line 24"/>
        <xdr:cNvSpPr>
          <a:spLocks/>
        </xdr:cNvSpPr>
      </xdr:nvSpPr>
      <xdr:spPr>
        <a:xfrm>
          <a:off x="1019175" y="7667625"/>
          <a:ext cx="1771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3"/>
  <sheetViews>
    <sheetView workbookViewId="0" topLeftCell="A115">
      <selection activeCell="D4" sqref="D4"/>
    </sheetView>
  </sheetViews>
  <sheetFormatPr defaultColWidth="9.140625" defaultRowHeight="12.75"/>
  <cols>
    <col min="1" max="1" width="7.00390625" style="0" customWidth="1"/>
    <col min="2" max="2" width="62.57421875" style="0" customWidth="1"/>
    <col min="3" max="3" width="13.28125" style="0" customWidth="1"/>
    <col min="4" max="4" width="10.140625" style="0" customWidth="1"/>
  </cols>
  <sheetData>
    <row r="1" spans="1:3" ht="12.75">
      <c r="A1" s="43" t="s">
        <v>154</v>
      </c>
      <c r="B1" s="44"/>
      <c r="C1" s="45"/>
    </row>
    <row r="2" spans="1:3" s="35" customFormat="1" ht="17.25" customHeight="1">
      <c r="A2" s="85" t="s">
        <v>41</v>
      </c>
      <c r="B2" s="86"/>
      <c r="C2" s="87"/>
    </row>
    <row r="3" spans="1:3" s="35" customFormat="1" ht="17.25" customHeight="1">
      <c r="A3" s="75"/>
      <c r="B3" s="69" t="s">
        <v>53</v>
      </c>
      <c r="C3" s="88"/>
    </row>
    <row r="4" spans="1:4" s="40" customFormat="1" ht="47.25" customHeight="1">
      <c r="A4" s="84" t="s">
        <v>42</v>
      </c>
      <c r="B4" s="42" t="s">
        <v>55</v>
      </c>
      <c r="C4" s="312" t="s">
        <v>145</v>
      </c>
      <c r="D4" s="313" t="s">
        <v>282</v>
      </c>
    </row>
    <row r="5" spans="1:4" s="40" customFormat="1" ht="10.5" customHeight="1" thickBot="1">
      <c r="A5" s="89">
        <v>1</v>
      </c>
      <c r="B5" s="89">
        <v>2</v>
      </c>
      <c r="C5" s="89">
        <v>3</v>
      </c>
      <c r="D5" s="41"/>
    </row>
    <row r="6" spans="1:3" ht="6.75" customHeight="1" thickTop="1">
      <c r="A6" s="30"/>
      <c r="B6" s="31"/>
      <c r="C6" s="32"/>
    </row>
    <row r="7" spans="1:3" s="40" customFormat="1" ht="19.5" customHeight="1">
      <c r="A7" s="37"/>
      <c r="B7" s="38" t="s">
        <v>15</v>
      </c>
      <c r="C7" s="39">
        <f>C8</f>
        <v>185000</v>
      </c>
    </row>
    <row r="8" spans="1:3" ht="13.5" customHeight="1">
      <c r="A8" s="4">
        <v>3</v>
      </c>
      <c r="B8" s="5" t="s">
        <v>17</v>
      </c>
      <c r="C8" s="6">
        <f>C9+C12</f>
        <v>185000</v>
      </c>
    </row>
    <row r="9" spans="1:3" ht="12.75" customHeight="1" thickBot="1">
      <c r="A9" s="108" t="s">
        <v>11</v>
      </c>
      <c r="B9" s="109" t="s">
        <v>23</v>
      </c>
      <c r="C9" s="19">
        <f>SUM(C10:C11)</f>
        <v>0</v>
      </c>
    </row>
    <row r="10" spans="1:3" ht="6" customHeight="1" thickTop="1">
      <c r="A10" s="103"/>
      <c r="B10" s="110" t="s">
        <v>25</v>
      </c>
      <c r="C10" s="102"/>
    </row>
    <row r="11" spans="1:3" ht="6" customHeight="1">
      <c r="A11" s="111"/>
      <c r="B11" s="14"/>
      <c r="C11" s="18"/>
    </row>
    <row r="12" spans="1:3" ht="12.75" customHeight="1" thickBot="1">
      <c r="A12" s="112">
        <v>3232</v>
      </c>
      <c r="B12" s="113" t="s">
        <v>12</v>
      </c>
      <c r="C12" s="19">
        <f>SUM(C13:C17)</f>
        <v>185000</v>
      </c>
    </row>
    <row r="13" spans="1:3" ht="22.5" customHeight="1" thickTop="1">
      <c r="A13" s="114" t="s">
        <v>125</v>
      </c>
      <c r="B13" s="101" t="s">
        <v>153</v>
      </c>
      <c r="C13" s="102">
        <v>185000</v>
      </c>
    </row>
    <row r="14" spans="1:3" ht="3" customHeight="1">
      <c r="A14" s="115"/>
      <c r="B14" s="116"/>
      <c r="C14" s="117"/>
    </row>
    <row r="15" spans="1:3" ht="3" customHeight="1">
      <c r="A15" s="115"/>
      <c r="B15" s="118"/>
      <c r="C15" s="117"/>
    </row>
    <row r="16" spans="1:3" ht="3" customHeight="1">
      <c r="A16" s="119"/>
      <c r="B16" s="120"/>
      <c r="C16" s="117"/>
    </row>
    <row r="17" spans="1:3" ht="3" customHeight="1">
      <c r="A17" s="121"/>
      <c r="B17" s="120"/>
      <c r="C17" s="117"/>
    </row>
    <row r="18" spans="1:3" ht="3" customHeight="1">
      <c r="A18" s="111"/>
      <c r="B18" s="122" t="s">
        <v>25</v>
      </c>
      <c r="C18" s="105"/>
    </row>
    <row r="19" spans="1:3" ht="5.25" customHeight="1">
      <c r="A19" s="123"/>
      <c r="B19" s="124"/>
      <c r="C19" s="125"/>
    </row>
    <row r="20" spans="1:3" ht="13.5" customHeight="1">
      <c r="A20" s="126"/>
      <c r="B20" s="127" t="s">
        <v>14</v>
      </c>
      <c r="C20" s="128">
        <f>C21</f>
        <v>6315000</v>
      </c>
    </row>
    <row r="21" spans="1:3" ht="16.5" customHeight="1">
      <c r="A21" s="129" t="s">
        <v>43</v>
      </c>
      <c r="B21" s="11" t="s">
        <v>18</v>
      </c>
      <c r="C21" s="6">
        <f>C22+C25+C97</f>
        <v>6315000</v>
      </c>
    </row>
    <row r="22" spans="1:3" s="36" customFormat="1" ht="14.25" customHeight="1" thickBot="1">
      <c r="A22" s="108" t="s">
        <v>13</v>
      </c>
      <c r="B22" s="130" t="s">
        <v>34</v>
      </c>
      <c r="C22" s="131">
        <f>SUM(C23:C24)</f>
        <v>0</v>
      </c>
    </row>
    <row r="23" spans="1:3" s="40" customFormat="1" ht="6" customHeight="1" thickTop="1">
      <c r="A23" s="132"/>
      <c r="B23" s="120"/>
      <c r="C23" s="117"/>
    </row>
    <row r="24" spans="1:3" ht="3.75" customHeight="1">
      <c r="A24" s="133"/>
      <c r="B24" s="35"/>
      <c r="C24" s="105"/>
    </row>
    <row r="25" spans="1:3" ht="16.5" customHeight="1">
      <c r="A25" s="20" t="s">
        <v>2</v>
      </c>
      <c r="B25" s="12" t="s">
        <v>37</v>
      </c>
      <c r="C25" s="67">
        <f>SUM(C26+C32+C91+C94)</f>
        <v>3606674.6799999997</v>
      </c>
    </row>
    <row r="26" spans="1:3" ht="12.75" customHeight="1" thickBot="1">
      <c r="A26" s="21" t="s">
        <v>3</v>
      </c>
      <c r="B26" s="134" t="s">
        <v>24</v>
      </c>
      <c r="C26" s="19">
        <f>SUM(C27:C31)</f>
        <v>750000</v>
      </c>
    </row>
    <row r="27" spans="1:3" ht="16.5" customHeight="1" thickTop="1">
      <c r="A27" s="114" t="s">
        <v>86</v>
      </c>
      <c r="B27" s="101" t="s">
        <v>126</v>
      </c>
      <c r="C27" s="102">
        <v>750000</v>
      </c>
    </row>
    <row r="28" spans="1:3" ht="4.5" customHeight="1">
      <c r="A28" s="135"/>
      <c r="B28" s="120"/>
      <c r="C28" s="117"/>
    </row>
    <row r="29" spans="1:3" ht="4.5" customHeight="1">
      <c r="A29" s="135"/>
      <c r="B29" s="120"/>
      <c r="C29" s="117"/>
    </row>
    <row r="30" spans="1:3" ht="4.5" customHeight="1">
      <c r="A30" s="135"/>
      <c r="B30" s="120"/>
      <c r="C30" s="117"/>
    </row>
    <row r="31" spans="1:3" ht="4.5" customHeight="1">
      <c r="A31" s="136"/>
      <c r="B31" s="137" t="s">
        <v>25</v>
      </c>
      <c r="C31" s="105"/>
    </row>
    <row r="32" spans="1:3" ht="12.75" customHeight="1" thickBot="1">
      <c r="A32" s="21" t="s">
        <v>4</v>
      </c>
      <c r="B32" s="134" t="s">
        <v>127</v>
      </c>
      <c r="C32" s="19">
        <f>C33+C53+C56+C59+C85+C88</f>
        <v>2856674.6799999997</v>
      </c>
    </row>
    <row r="33" spans="1:3" ht="15" customHeight="1" thickTop="1">
      <c r="A33" s="279" t="s">
        <v>62</v>
      </c>
      <c r="B33" s="304" t="s">
        <v>92</v>
      </c>
      <c r="C33" s="305">
        <f>SUM(C34:C51)</f>
        <v>643731.25</v>
      </c>
    </row>
    <row r="34" spans="1:3" ht="15" customHeight="1">
      <c r="A34" s="279" t="s">
        <v>80</v>
      </c>
      <c r="B34" s="285" t="s">
        <v>219</v>
      </c>
      <c r="C34" s="286"/>
    </row>
    <row r="35" spans="1:3" ht="15" customHeight="1">
      <c r="A35" s="279" t="s">
        <v>80</v>
      </c>
      <c r="B35" s="307" t="s">
        <v>238</v>
      </c>
      <c r="C35" s="18">
        <v>60000</v>
      </c>
    </row>
    <row r="36" spans="1:3" ht="15" customHeight="1">
      <c r="A36" s="279" t="s">
        <v>80</v>
      </c>
      <c r="B36" s="307" t="s">
        <v>239</v>
      </c>
      <c r="C36" s="18">
        <v>12000</v>
      </c>
    </row>
    <row r="37" spans="1:3" ht="15" customHeight="1">
      <c r="A37" s="279" t="s">
        <v>80</v>
      </c>
      <c r="B37" s="307" t="s">
        <v>240</v>
      </c>
      <c r="C37" s="18">
        <v>20956.25</v>
      </c>
    </row>
    <row r="38" spans="1:3" ht="15" customHeight="1">
      <c r="A38" s="279" t="s">
        <v>80</v>
      </c>
      <c r="B38" s="307" t="s">
        <v>276</v>
      </c>
      <c r="C38" s="18">
        <v>56513.75</v>
      </c>
    </row>
    <row r="39" spans="1:3" ht="15.75" customHeight="1">
      <c r="A39" s="279" t="s">
        <v>80</v>
      </c>
      <c r="B39" s="307" t="s">
        <v>277</v>
      </c>
      <c r="C39" s="18">
        <v>27943.75</v>
      </c>
    </row>
    <row r="40" spans="1:3" ht="14.25" customHeight="1">
      <c r="A40" s="279" t="s">
        <v>80</v>
      </c>
      <c r="B40" s="307" t="s">
        <v>278</v>
      </c>
      <c r="C40" s="18">
        <v>26697.5</v>
      </c>
    </row>
    <row r="41" spans="1:3" ht="8.25" customHeight="1">
      <c r="A41" s="138"/>
      <c r="B41" s="137"/>
      <c r="C41" s="105"/>
    </row>
    <row r="42" spans="1:3" ht="15" customHeight="1">
      <c r="A42" s="138"/>
      <c r="B42" s="285" t="s">
        <v>243</v>
      </c>
      <c r="C42" s="18"/>
    </row>
    <row r="43" spans="1:3" ht="15" customHeight="1">
      <c r="A43" s="279" t="s">
        <v>80</v>
      </c>
      <c r="B43" s="99" t="s">
        <v>246</v>
      </c>
      <c r="C43" s="18">
        <v>165000</v>
      </c>
    </row>
    <row r="44" spans="1:3" ht="15" customHeight="1">
      <c r="A44" s="279" t="s">
        <v>80</v>
      </c>
      <c r="B44" s="99" t="s">
        <v>241</v>
      </c>
      <c r="C44" s="18">
        <v>11603.75</v>
      </c>
    </row>
    <row r="45" spans="1:3" ht="15" customHeight="1">
      <c r="A45" s="279" t="s">
        <v>80</v>
      </c>
      <c r="B45" s="99" t="s">
        <v>247</v>
      </c>
      <c r="C45" s="18">
        <v>139715</v>
      </c>
    </row>
    <row r="46" spans="1:3" ht="15" customHeight="1">
      <c r="A46" s="279" t="s">
        <v>80</v>
      </c>
      <c r="B46" s="99" t="s">
        <v>279</v>
      </c>
      <c r="C46" s="18">
        <v>3462.5</v>
      </c>
    </row>
    <row r="47" spans="1:3" ht="27" customHeight="1">
      <c r="A47" s="279" t="s">
        <v>80</v>
      </c>
      <c r="B47" s="99" t="s">
        <v>251</v>
      </c>
      <c r="C47" s="18">
        <v>106377.5</v>
      </c>
    </row>
    <row r="48" spans="1:3" ht="15" customHeight="1">
      <c r="A48" s="279" t="s">
        <v>80</v>
      </c>
      <c r="B48" s="99" t="s">
        <v>242</v>
      </c>
      <c r="C48" s="18">
        <v>5161.25</v>
      </c>
    </row>
    <row r="49" spans="1:3" ht="15" customHeight="1">
      <c r="A49" s="279" t="s">
        <v>80</v>
      </c>
      <c r="B49" s="99" t="s">
        <v>248</v>
      </c>
      <c r="C49" s="18">
        <v>1625</v>
      </c>
    </row>
    <row r="50" spans="1:3" ht="15" customHeight="1">
      <c r="A50" s="279" t="s">
        <v>80</v>
      </c>
      <c r="B50" s="99" t="s">
        <v>249</v>
      </c>
      <c r="C50" s="18">
        <v>3750</v>
      </c>
    </row>
    <row r="51" spans="1:3" ht="15" customHeight="1">
      <c r="A51" s="279" t="s">
        <v>80</v>
      </c>
      <c r="B51" s="99" t="s">
        <v>250</v>
      </c>
      <c r="C51" s="18">
        <v>2925</v>
      </c>
    </row>
    <row r="52" spans="1:3" ht="9" customHeight="1">
      <c r="A52" s="138"/>
      <c r="B52" s="137"/>
      <c r="C52" s="105"/>
    </row>
    <row r="53" spans="1:3" ht="13.5" customHeight="1">
      <c r="A53" s="138" t="s">
        <v>63</v>
      </c>
      <c r="B53" s="139" t="s">
        <v>94</v>
      </c>
      <c r="C53" s="140">
        <f>SUM(C54:C55)</f>
        <v>2125</v>
      </c>
    </row>
    <row r="54" spans="1:3" ht="13.5" customHeight="1">
      <c r="A54" s="309" t="s">
        <v>245</v>
      </c>
      <c r="B54" s="99" t="s">
        <v>244</v>
      </c>
      <c r="C54" s="18">
        <v>2125</v>
      </c>
    </row>
    <row r="55" spans="1:3" ht="12" customHeight="1">
      <c r="A55" s="138"/>
      <c r="B55" s="14"/>
      <c r="C55" s="18"/>
    </row>
    <row r="56" spans="1:3" ht="16.5" customHeight="1">
      <c r="A56" s="138" t="s">
        <v>64</v>
      </c>
      <c r="B56" s="139" t="s">
        <v>70</v>
      </c>
      <c r="C56" s="140">
        <f>SUM(C57:C58)</f>
        <v>0</v>
      </c>
    </row>
    <row r="57" spans="1:3" ht="7.5" customHeight="1">
      <c r="A57" s="138"/>
      <c r="C57" s="18"/>
    </row>
    <row r="58" spans="1:3" ht="13.5" customHeight="1">
      <c r="A58" s="136"/>
      <c r="B58" s="14" t="s">
        <v>32</v>
      </c>
      <c r="C58" s="18"/>
    </row>
    <row r="59" spans="1:3" ht="18" customHeight="1">
      <c r="A59" s="143" t="s">
        <v>65</v>
      </c>
      <c r="B59" s="144" t="s">
        <v>89</v>
      </c>
      <c r="C59" s="140">
        <f>SUM(C60:C83)</f>
        <v>2197018.4299999997</v>
      </c>
    </row>
    <row r="60" spans="1:3" ht="18" customHeight="1">
      <c r="A60" s="107" t="s">
        <v>58</v>
      </c>
      <c r="B60" s="99" t="s">
        <v>179</v>
      </c>
      <c r="C60" s="18">
        <v>574000</v>
      </c>
    </row>
    <row r="61" spans="1:3" ht="21" customHeight="1">
      <c r="A61" s="279" t="s">
        <v>58</v>
      </c>
      <c r="B61" s="285" t="s">
        <v>220</v>
      </c>
      <c r="C61" s="18"/>
    </row>
    <row r="62" spans="1:3" ht="15" customHeight="1">
      <c r="A62" s="279" t="s">
        <v>58</v>
      </c>
      <c r="B62" s="99" t="s">
        <v>221</v>
      </c>
      <c r="C62" s="18">
        <v>13125</v>
      </c>
    </row>
    <row r="63" spans="1:3" ht="15" customHeight="1">
      <c r="A63" s="279" t="s">
        <v>58</v>
      </c>
      <c r="B63" s="99" t="s">
        <v>222</v>
      </c>
      <c r="C63" s="18">
        <v>41067.5</v>
      </c>
    </row>
    <row r="64" spans="1:3" ht="20.25" customHeight="1">
      <c r="A64" s="279" t="s">
        <v>58</v>
      </c>
      <c r="B64" s="99" t="s">
        <v>223</v>
      </c>
      <c r="C64" s="18">
        <v>162240</v>
      </c>
    </row>
    <row r="65" spans="1:3" ht="12" customHeight="1">
      <c r="A65" s="308">
        <v>42241</v>
      </c>
      <c r="B65" s="99" t="s">
        <v>224</v>
      </c>
      <c r="C65" s="18">
        <v>170456.25</v>
      </c>
    </row>
    <row r="66" spans="1:3" ht="12" customHeight="1">
      <c r="A66" s="18"/>
      <c r="B66" s="287"/>
      <c r="C66" s="18"/>
    </row>
    <row r="67" spans="1:3" ht="18" customHeight="1">
      <c r="A67" s="284" t="s">
        <v>58</v>
      </c>
      <c r="B67" s="285" t="s">
        <v>226</v>
      </c>
      <c r="C67" s="286"/>
    </row>
    <row r="68" spans="1:3" ht="13.5" customHeight="1">
      <c r="A68" s="279" t="s">
        <v>58</v>
      </c>
      <c r="B68" s="99" t="s">
        <v>268</v>
      </c>
      <c r="C68" s="18">
        <v>457187.5</v>
      </c>
    </row>
    <row r="69" spans="1:3" ht="14.25" customHeight="1">
      <c r="A69" s="279" t="s">
        <v>58</v>
      </c>
      <c r="B69" s="99" t="s">
        <v>269</v>
      </c>
      <c r="C69" s="18">
        <v>73687.5</v>
      </c>
    </row>
    <row r="70" spans="1:3" ht="14.25" customHeight="1">
      <c r="A70" s="279" t="s">
        <v>58</v>
      </c>
      <c r="B70" s="99" t="s">
        <v>270</v>
      </c>
      <c r="C70" s="18">
        <v>59125</v>
      </c>
    </row>
    <row r="71" spans="1:3" ht="14.25" customHeight="1">
      <c r="A71" s="279"/>
      <c r="C71" s="18"/>
    </row>
    <row r="72" spans="1:3" ht="26.25" customHeight="1">
      <c r="A72" s="284" t="s">
        <v>58</v>
      </c>
      <c r="B72" s="285" t="s">
        <v>252</v>
      </c>
      <c r="C72" s="286"/>
    </row>
    <row r="73" spans="1:3" ht="14.25" customHeight="1">
      <c r="A73" s="279" t="s">
        <v>58</v>
      </c>
      <c r="B73" s="99" t="s">
        <v>255</v>
      </c>
      <c r="C73" s="18">
        <v>26470</v>
      </c>
    </row>
    <row r="74" spans="1:3" ht="14.25" customHeight="1">
      <c r="A74" s="279" t="s">
        <v>58</v>
      </c>
      <c r="B74" s="99" t="s">
        <v>254</v>
      </c>
      <c r="C74" s="18">
        <v>42216.25</v>
      </c>
    </row>
    <row r="75" spans="1:3" ht="14.25" customHeight="1">
      <c r="A75" s="279" t="s">
        <v>58</v>
      </c>
      <c r="B75" s="99" t="s">
        <v>263</v>
      </c>
      <c r="C75" s="18">
        <v>13250</v>
      </c>
    </row>
    <row r="76" spans="1:3" ht="14.25" customHeight="1">
      <c r="A76" s="279" t="s">
        <v>58</v>
      </c>
      <c r="B76" s="99" t="s">
        <v>262</v>
      </c>
      <c r="C76" s="18">
        <v>2920</v>
      </c>
    </row>
    <row r="77" spans="1:3" ht="14.25" customHeight="1">
      <c r="A77" s="279" t="s">
        <v>58</v>
      </c>
      <c r="B77" s="99" t="s">
        <v>261</v>
      </c>
      <c r="C77" s="18">
        <v>54125</v>
      </c>
    </row>
    <row r="78" spans="1:3" ht="14.25" customHeight="1">
      <c r="A78" s="279" t="s">
        <v>58</v>
      </c>
      <c r="B78" s="99" t="s">
        <v>259</v>
      </c>
      <c r="C78" s="18">
        <v>33500</v>
      </c>
    </row>
    <row r="79" spans="1:3" ht="14.25" customHeight="1">
      <c r="A79" s="279" t="s">
        <v>58</v>
      </c>
      <c r="B79" s="99" t="s">
        <v>253</v>
      </c>
      <c r="C79" s="18">
        <v>15625</v>
      </c>
    </row>
    <row r="80" spans="1:3" ht="14.25" customHeight="1">
      <c r="A80" s="279" t="s">
        <v>58</v>
      </c>
      <c r="B80" s="99" t="s">
        <v>256</v>
      </c>
      <c r="C80" s="18">
        <v>172475</v>
      </c>
    </row>
    <row r="81" spans="1:3" ht="14.25" customHeight="1">
      <c r="A81" s="279" t="s">
        <v>58</v>
      </c>
      <c r="B81" s="99" t="s">
        <v>258</v>
      </c>
      <c r="C81" s="18">
        <v>129278.75</v>
      </c>
    </row>
    <row r="82" spans="1:3" ht="14.25" customHeight="1">
      <c r="A82" s="279" t="s">
        <v>58</v>
      </c>
      <c r="B82" s="99" t="s">
        <v>271</v>
      </c>
      <c r="C82" s="18">
        <v>30772.18</v>
      </c>
    </row>
    <row r="83" spans="1:3" ht="14.25" customHeight="1">
      <c r="A83" s="279" t="s">
        <v>58</v>
      </c>
      <c r="B83" s="99" t="s">
        <v>257</v>
      </c>
      <c r="C83" s="18">
        <v>125497.5</v>
      </c>
    </row>
    <row r="84" spans="1:3" ht="7.5" customHeight="1">
      <c r="A84" s="279"/>
      <c r="B84" s="99"/>
      <c r="C84" s="18"/>
    </row>
    <row r="85" spans="1:3" ht="17.25" customHeight="1">
      <c r="A85" s="146" t="s">
        <v>66</v>
      </c>
      <c r="B85" s="147" t="s">
        <v>90</v>
      </c>
      <c r="C85" s="140">
        <f>SUM(C86:C87)</f>
        <v>1750</v>
      </c>
    </row>
    <row r="86" spans="1:3" ht="12.75" customHeight="1">
      <c r="A86" s="309" t="s">
        <v>260</v>
      </c>
      <c r="B86" s="99" t="s">
        <v>264</v>
      </c>
      <c r="C86" s="18">
        <v>1750</v>
      </c>
    </row>
    <row r="87" spans="1:3" ht="12.75" customHeight="1">
      <c r="A87" s="138"/>
      <c r="B87" s="148"/>
      <c r="C87" s="105"/>
    </row>
    <row r="88" spans="1:3" ht="18.75" customHeight="1">
      <c r="A88" s="146" t="s">
        <v>67</v>
      </c>
      <c r="B88" s="139" t="s">
        <v>95</v>
      </c>
      <c r="C88" s="140">
        <f>SUM(C89:C90)</f>
        <v>12050</v>
      </c>
    </row>
    <row r="89" spans="1:3" ht="25.5" customHeight="1">
      <c r="A89" s="279" t="s">
        <v>265</v>
      </c>
      <c r="B89" s="99" t="s">
        <v>272</v>
      </c>
      <c r="C89" s="18">
        <v>10000</v>
      </c>
    </row>
    <row r="90" spans="1:3" ht="12" customHeight="1">
      <c r="A90" s="310" t="s">
        <v>265</v>
      </c>
      <c r="B90" s="99" t="s">
        <v>266</v>
      </c>
      <c r="C90" s="105">
        <v>2050</v>
      </c>
    </row>
    <row r="91" spans="1:3" ht="16.5" customHeight="1" thickBot="1">
      <c r="A91" s="21" t="s">
        <v>5</v>
      </c>
      <c r="B91" s="134" t="s">
        <v>33</v>
      </c>
      <c r="C91" s="19">
        <f>SUM(C92:C93)</f>
        <v>0</v>
      </c>
    </row>
    <row r="92" spans="1:3" ht="9.75" customHeight="1" thickBot="1" thickTop="1">
      <c r="A92" s="135"/>
      <c r="C92" s="102"/>
    </row>
    <row r="93" spans="1:3" ht="7.5" customHeight="1" thickTop="1">
      <c r="A93" s="136"/>
      <c r="B93" s="110"/>
      <c r="C93" s="18"/>
    </row>
    <row r="94" spans="1:3" ht="12.75" customHeight="1" thickBot="1">
      <c r="A94" s="22" t="s">
        <v>0</v>
      </c>
      <c r="B94" s="134" t="s">
        <v>27</v>
      </c>
      <c r="C94" s="19">
        <f>SUM(C95:C96)</f>
        <v>0</v>
      </c>
    </row>
    <row r="95" spans="1:3" ht="11.25" customHeight="1" thickTop="1">
      <c r="A95" s="107"/>
      <c r="B95" s="311"/>
      <c r="C95" s="102"/>
    </row>
    <row r="96" spans="1:3" ht="11.25" customHeight="1">
      <c r="A96" s="106"/>
      <c r="B96" s="137"/>
      <c r="C96" s="18"/>
    </row>
    <row r="97" spans="1:3" ht="15" customHeight="1">
      <c r="A97" s="20" t="s">
        <v>6</v>
      </c>
      <c r="B97" s="12" t="s">
        <v>35</v>
      </c>
      <c r="C97" s="1">
        <f>SUM(C98+C102+C105+C108)</f>
        <v>2708325.32</v>
      </c>
    </row>
    <row r="98" spans="1:3" ht="18" customHeight="1" thickBot="1">
      <c r="A98" s="22" t="s">
        <v>7</v>
      </c>
      <c r="B98" s="208" t="s">
        <v>28</v>
      </c>
      <c r="C98" s="18">
        <f>SUM(C99:C101)</f>
        <v>2708325.32</v>
      </c>
    </row>
    <row r="99" spans="1:3" ht="31.5" customHeight="1" thickTop="1">
      <c r="A99" s="107" t="s">
        <v>75</v>
      </c>
      <c r="B99" s="101" t="s">
        <v>225</v>
      </c>
      <c r="C99" s="102">
        <v>2473325.32</v>
      </c>
    </row>
    <row r="100" spans="1:3" ht="22.5" customHeight="1">
      <c r="A100" s="107" t="s">
        <v>75</v>
      </c>
      <c r="B100" s="104" t="s">
        <v>275</v>
      </c>
      <c r="C100" s="105">
        <v>150000</v>
      </c>
    </row>
    <row r="101" spans="1:3" ht="25.5" customHeight="1">
      <c r="A101" s="107" t="s">
        <v>75</v>
      </c>
      <c r="B101" s="99" t="s">
        <v>274</v>
      </c>
      <c r="C101" s="18">
        <v>85000</v>
      </c>
    </row>
    <row r="102" spans="1:3" ht="15.75" customHeight="1" thickBot="1">
      <c r="A102" s="22" t="s">
        <v>8</v>
      </c>
      <c r="B102" s="134" t="s">
        <v>29</v>
      </c>
      <c r="C102" s="19">
        <f>SUM(C103:C104)</f>
        <v>0</v>
      </c>
    </row>
    <row r="103" spans="1:3" ht="9" customHeight="1" thickBot="1" thickTop="1">
      <c r="A103" s="100"/>
      <c r="C103" s="102"/>
    </row>
    <row r="104" spans="1:3" ht="12" customHeight="1" thickTop="1">
      <c r="A104" s="106"/>
      <c r="B104" s="110"/>
      <c r="C104" s="18"/>
    </row>
    <row r="105" spans="1:3" ht="12.75" customHeight="1" thickBot="1">
      <c r="A105" s="21" t="s">
        <v>9</v>
      </c>
      <c r="B105" s="134" t="s">
        <v>30</v>
      </c>
      <c r="C105" s="19">
        <f>SUM(C106:C107)</f>
        <v>0</v>
      </c>
    </row>
    <row r="106" spans="1:3" ht="9" customHeight="1" thickBot="1" thickTop="1">
      <c r="A106" s="100"/>
      <c r="C106" s="102"/>
    </row>
    <row r="107" spans="1:3" ht="12.75" customHeight="1" thickTop="1">
      <c r="A107" s="106"/>
      <c r="B107" s="110"/>
      <c r="C107" s="18"/>
    </row>
    <row r="108" spans="1:3" ht="12.75" customHeight="1" thickBot="1">
      <c r="A108" s="21" t="s">
        <v>10</v>
      </c>
      <c r="B108" s="134" t="s">
        <v>1</v>
      </c>
      <c r="C108" s="19">
        <f>SUM(C109:C110)</f>
        <v>0</v>
      </c>
    </row>
    <row r="109" spans="1:3" ht="8.25" customHeight="1" thickBot="1" thickTop="1">
      <c r="A109" s="100"/>
      <c r="C109" s="102"/>
    </row>
    <row r="110" spans="1:3" ht="12.75" customHeight="1" thickTop="1">
      <c r="A110" s="106"/>
      <c r="B110" s="110"/>
      <c r="C110" s="18"/>
    </row>
    <row r="111" spans="1:3" ht="7.5" customHeight="1">
      <c r="A111" s="151"/>
      <c r="B111" s="14"/>
      <c r="C111" s="2"/>
    </row>
    <row r="112" spans="1:3" ht="17.25" customHeight="1">
      <c r="A112" s="152"/>
      <c r="B112" s="34" t="s">
        <v>16</v>
      </c>
      <c r="C112" s="128">
        <f>C113+C120</f>
        <v>200000</v>
      </c>
    </row>
    <row r="113" spans="1:3" ht="12.75" customHeight="1">
      <c r="A113" s="153">
        <v>3</v>
      </c>
      <c r="B113" s="154" t="s">
        <v>17</v>
      </c>
      <c r="C113" s="155">
        <f>SUM(C114+C117)</f>
        <v>0</v>
      </c>
    </row>
    <row r="114" spans="1:3" ht="12.75" customHeight="1" thickBot="1">
      <c r="A114" s="108" t="s">
        <v>11</v>
      </c>
      <c r="B114" s="134" t="s">
        <v>19</v>
      </c>
      <c r="C114" s="19">
        <f>SUM(C115:C116)</f>
        <v>0</v>
      </c>
    </row>
    <row r="115" spans="1:3" ht="7.5" customHeight="1" thickBot="1" thickTop="1">
      <c r="A115" s="103"/>
      <c r="C115" s="102"/>
    </row>
    <row r="116" spans="1:3" ht="7.5" customHeight="1" thickTop="1">
      <c r="A116" s="111"/>
      <c r="B116" s="110"/>
      <c r="C116" s="18"/>
    </row>
    <row r="117" spans="1:3" ht="12.75" customHeight="1" thickBot="1">
      <c r="A117" s="112">
        <v>3232</v>
      </c>
      <c r="B117" s="113" t="s">
        <v>12</v>
      </c>
      <c r="C117" s="19">
        <f>SUM(C118:C119)</f>
        <v>0</v>
      </c>
    </row>
    <row r="118" spans="1:3" ht="6" customHeight="1" thickBot="1" thickTop="1">
      <c r="A118" s="115"/>
      <c r="C118" s="102"/>
    </row>
    <row r="119" spans="1:3" ht="4.5" customHeight="1" thickTop="1">
      <c r="A119" s="121"/>
      <c r="B119" s="110"/>
      <c r="C119" s="18"/>
    </row>
    <row r="120" spans="1:3" ht="15.75" customHeight="1">
      <c r="A120" s="10">
        <v>4</v>
      </c>
      <c r="B120" s="11" t="s">
        <v>18</v>
      </c>
      <c r="C120" s="6">
        <f>SUM(C121+C124+C129)</f>
        <v>200000</v>
      </c>
    </row>
    <row r="121" spans="1:3" ht="11.25" customHeight="1" thickBot="1">
      <c r="A121" s="108" t="s">
        <v>13</v>
      </c>
      <c r="B121" s="134" t="s">
        <v>20</v>
      </c>
      <c r="C121" s="19">
        <f>SUM(C122:C123)</f>
        <v>0</v>
      </c>
    </row>
    <row r="122" spans="1:3" ht="6.75" customHeight="1" thickBot="1" thickTop="1">
      <c r="A122" s="103"/>
      <c r="C122" s="102"/>
    </row>
    <row r="123" spans="1:3" ht="6.75" customHeight="1" thickTop="1">
      <c r="A123" s="111"/>
      <c r="B123" s="110" t="s">
        <v>25</v>
      </c>
      <c r="C123" s="18"/>
    </row>
    <row r="124" spans="1:3" ht="12.75" customHeight="1" thickBot="1">
      <c r="A124" s="112">
        <v>422</v>
      </c>
      <c r="B124" s="113" t="s">
        <v>128</v>
      </c>
      <c r="C124" s="19">
        <f>SUM(C125:C128)</f>
        <v>200000</v>
      </c>
    </row>
    <row r="125" spans="1:3" ht="13.5" customHeight="1" thickTop="1">
      <c r="A125" s="119">
        <v>42211</v>
      </c>
      <c r="B125" s="101" t="s">
        <v>273</v>
      </c>
      <c r="C125" s="102">
        <v>140000</v>
      </c>
    </row>
    <row r="126" spans="1:3" ht="13.5" customHeight="1">
      <c r="A126" s="119">
        <v>42211</v>
      </c>
      <c r="B126" s="99" t="s">
        <v>267</v>
      </c>
      <c r="C126" s="18">
        <v>60000</v>
      </c>
    </row>
    <row r="127" spans="1:3" ht="9.75" customHeight="1" thickBot="1">
      <c r="A127" s="119"/>
      <c r="C127" s="105"/>
    </row>
    <row r="128" spans="1:3" ht="8.25" customHeight="1" thickTop="1">
      <c r="A128" s="121"/>
      <c r="B128" s="110"/>
      <c r="C128" s="18"/>
    </row>
    <row r="129" spans="1:3" ht="12.75" customHeight="1" thickBot="1">
      <c r="A129" s="112">
        <v>426</v>
      </c>
      <c r="B129" s="113" t="s">
        <v>22</v>
      </c>
      <c r="C129" s="19">
        <f>SUM(C130:C131)</f>
        <v>0</v>
      </c>
    </row>
    <row r="130" spans="1:3" ht="7.5" customHeight="1" thickBot="1" thickTop="1">
      <c r="A130" s="119"/>
      <c r="C130" s="102"/>
    </row>
    <row r="131" spans="1:3" ht="9" customHeight="1" thickTop="1">
      <c r="A131" s="121"/>
      <c r="B131" s="110"/>
      <c r="C131" s="18"/>
    </row>
    <row r="132" spans="1:3" ht="4.5" customHeight="1">
      <c r="A132" s="7"/>
      <c r="B132" s="14"/>
      <c r="C132" s="2"/>
    </row>
    <row r="133" spans="1:3" ht="15.75" customHeight="1">
      <c r="A133" s="4">
        <v>3</v>
      </c>
      <c r="B133" s="5" t="s">
        <v>39</v>
      </c>
      <c r="C133" s="6">
        <f>C8+C113</f>
        <v>185000</v>
      </c>
    </row>
    <row r="134" spans="1:3" ht="15" customHeight="1">
      <c r="A134" s="10">
        <v>4</v>
      </c>
      <c r="B134" s="11" t="s">
        <v>40</v>
      </c>
      <c r="C134" s="6">
        <f>C21+C120</f>
        <v>6515000</v>
      </c>
    </row>
    <row r="135" spans="1:3" ht="4.5" customHeight="1">
      <c r="A135" s="54"/>
      <c r="C135" s="55"/>
    </row>
    <row r="136" spans="1:3" ht="18" customHeight="1">
      <c r="A136" s="156"/>
      <c r="B136" s="157" t="s">
        <v>52</v>
      </c>
      <c r="C136" s="158">
        <f>C133+C134</f>
        <v>6700000</v>
      </c>
    </row>
    <row r="137" ht="6" customHeight="1">
      <c r="C137" s="73"/>
    </row>
    <row r="138" spans="1:252" ht="3" customHeight="1" hidden="1">
      <c r="A138" s="68"/>
      <c r="D138" s="56"/>
      <c r="G138" s="56"/>
      <c r="H138" s="56"/>
      <c r="K138" s="56"/>
      <c r="L138" s="56"/>
      <c r="O138" s="56"/>
      <c r="P138" s="56"/>
      <c r="S138" s="56"/>
      <c r="T138" s="56"/>
      <c r="W138" s="56"/>
      <c r="X138" s="56"/>
      <c r="AA138" s="56"/>
      <c r="AB138" s="56"/>
      <c r="AE138" s="56"/>
      <c r="AF138" s="56"/>
      <c r="AI138" s="56"/>
      <c r="AJ138" s="56"/>
      <c r="AM138" s="56"/>
      <c r="AN138" s="56"/>
      <c r="AQ138" s="56"/>
      <c r="AR138" s="56"/>
      <c r="AU138" s="56"/>
      <c r="AV138" s="56"/>
      <c r="AY138" s="56"/>
      <c r="AZ138" s="56"/>
      <c r="BC138" s="56"/>
      <c r="BD138" s="56"/>
      <c r="BG138" s="56"/>
      <c r="BH138" s="56"/>
      <c r="BK138" s="56"/>
      <c r="BL138" s="56"/>
      <c r="BO138" s="56"/>
      <c r="BP138" s="56"/>
      <c r="BS138" s="56"/>
      <c r="BT138" s="56"/>
      <c r="BW138" s="56"/>
      <c r="BX138" s="56"/>
      <c r="CA138" s="56"/>
      <c r="CB138" s="56"/>
      <c r="CE138" s="56"/>
      <c r="CF138" s="56"/>
      <c r="CI138" s="56"/>
      <c r="CJ138" s="56"/>
      <c r="CM138" s="56"/>
      <c r="CN138" s="56"/>
      <c r="CQ138" s="56"/>
      <c r="CR138" s="56"/>
      <c r="CU138" s="56"/>
      <c r="CV138" s="56"/>
      <c r="CY138" s="56"/>
      <c r="CZ138" s="56"/>
      <c r="DC138" s="56"/>
      <c r="DD138" s="56"/>
      <c r="DG138" s="56"/>
      <c r="DH138" s="56"/>
      <c r="DK138" s="56"/>
      <c r="DL138" s="56"/>
      <c r="DO138" s="56"/>
      <c r="DP138" s="56"/>
      <c r="DS138" s="56"/>
      <c r="DT138" s="56"/>
      <c r="DW138" s="56"/>
      <c r="DX138" s="56"/>
      <c r="EA138" s="56"/>
      <c r="EB138" s="56"/>
      <c r="EE138" s="56"/>
      <c r="EF138" s="56"/>
      <c r="EI138" s="56"/>
      <c r="EJ138" s="56"/>
      <c r="EM138" s="56"/>
      <c r="EN138" s="56"/>
      <c r="EQ138" s="56"/>
      <c r="ER138" s="56"/>
      <c r="EU138" s="56"/>
      <c r="EV138" s="56"/>
      <c r="EY138" s="56"/>
      <c r="EZ138" s="56"/>
      <c r="FC138" s="56"/>
      <c r="FD138" s="56"/>
      <c r="FG138" s="56"/>
      <c r="FH138" s="56"/>
      <c r="FK138" s="56"/>
      <c r="FL138" s="56"/>
      <c r="FO138" s="56"/>
      <c r="FP138" s="56"/>
      <c r="FS138" s="56"/>
      <c r="FT138" s="56"/>
      <c r="FW138" s="56"/>
      <c r="FX138" s="56"/>
      <c r="GA138" s="56"/>
      <c r="GB138" s="56"/>
      <c r="GE138" s="56"/>
      <c r="GF138" s="56"/>
      <c r="GI138" s="56"/>
      <c r="GJ138" s="56"/>
      <c r="GM138" s="56"/>
      <c r="GN138" s="56"/>
      <c r="GQ138" s="56"/>
      <c r="GR138" s="56"/>
      <c r="GU138" s="56"/>
      <c r="GV138" s="56"/>
      <c r="GY138" s="56"/>
      <c r="GZ138" s="56"/>
      <c r="HC138" s="56"/>
      <c r="HD138" s="56"/>
      <c r="HG138" s="56"/>
      <c r="HH138" s="56"/>
      <c r="HK138" s="56"/>
      <c r="HL138" s="56"/>
      <c r="HO138" s="56"/>
      <c r="HP138" s="56"/>
      <c r="HS138" s="56"/>
      <c r="HT138" s="56"/>
      <c r="HW138" s="56"/>
      <c r="HX138" s="56"/>
      <c r="IA138" s="56"/>
      <c r="IB138" s="56"/>
      <c r="IE138" s="56"/>
      <c r="IF138" s="56"/>
      <c r="II138" s="56"/>
      <c r="IJ138" s="56"/>
      <c r="IM138" s="56"/>
      <c r="IN138" s="56"/>
      <c r="IQ138" s="56"/>
      <c r="IR138" s="56"/>
    </row>
    <row r="139" spans="1:3" s="63" customFormat="1" ht="15.75">
      <c r="A139" s="258" t="s">
        <v>96</v>
      </c>
      <c r="B139" s="68"/>
      <c r="C139" s="66"/>
    </row>
    <row r="140" spans="1:251" s="63" customFormat="1" ht="15.75">
      <c r="A140" s="258" t="s">
        <v>152</v>
      </c>
      <c r="B140" s="258"/>
      <c r="C140" s="66"/>
      <c r="G140" s="64"/>
      <c r="K140" s="64"/>
      <c r="O140" s="64"/>
      <c r="S140" s="64"/>
      <c r="W140" s="64"/>
      <c r="AA140" s="64"/>
      <c r="AE140" s="64"/>
      <c r="AI140" s="64"/>
      <c r="AM140" s="64"/>
      <c r="AQ140" s="64"/>
      <c r="AU140" s="64"/>
      <c r="AY140" s="64"/>
      <c r="BC140" s="64"/>
      <c r="BG140" s="64"/>
      <c r="BK140" s="64"/>
      <c r="BO140" s="64"/>
      <c r="BS140" s="64"/>
      <c r="BW140" s="64"/>
      <c r="CA140" s="64"/>
      <c r="CE140" s="64"/>
      <c r="CI140" s="64"/>
      <c r="CM140" s="64"/>
      <c r="CQ140" s="64"/>
      <c r="CU140" s="64"/>
      <c r="CY140" s="64"/>
      <c r="DC140" s="64"/>
      <c r="DG140" s="64"/>
      <c r="DK140" s="64"/>
      <c r="DO140" s="64"/>
      <c r="DS140" s="64"/>
      <c r="DW140" s="64"/>
      <c r="EA140" s="64"/>
      <c r="EE140" s="64"/>
      <c r="EI140" s="64"/>
      <c r="EM140" s="64"/>
      <c r="EQ140" s="64"/>
      <c r="EU140" s="64"/>
      <c r="EY140" s="64"/>
      <c r="FC140" s="64"/>
      <c r="FG140" s="64"/>
      <c r="FK140" s="64"/>
      <c r="FO140" s="64"/>
      <c r="FS140" s="64"/>
      <c r="FW140" s="64"/>
      <c r="GA140" s="64"/>
      <c r="GE140" s="64"/>
      <c r="GI140" s="64"/>
      <c r="GM140" s="64"/>
      <c r="GQ140" s="64"/>
      <c r="GU140" s="64"/>
      <c r="GY140" s="64"/>
      <c r="HC140" s="64"/>
      <c r="HG140" s="64"/>
      <c r="HK140" s="64"/>
      <c r="HO140" s="64"/>
      <c r="HS140" s="64"/>
      <c r="HW140" s="64"/>
      <c r="IA140" s="64"/>
      <c r="IE140" s="64"/>
      <c r="II140" s="64"/>
      <c r="IM140" s="64"/>
      <c r="IQ140" s="64"/>
    </row>
    <row r="141" spans="1:3" s="63" customFormat="1" ht="15.75">
      <c r="A141" s="65" t="s">
        <v>50</v>
      </c>
      <c r="B141" s="258"/>
      <c r="C141" s="65"/>
    </row>
    <row r="142" spans="1:5" ht="12.75">
      <c r="A142" s="60"/>
      <c r="B142" s="65"/>
      <c r="C142" s="61"/>
      <c r="D142" s="59"/>
      <c r="E142" s="59"/>
    </row>
    <row r="143" spans="2:3" ht="12.75">
      <c r="B143" s="61"/>
      <c r="C143" s="58"/>
    </row>
  </sheetData>
  <sheetProtection selectLockedCells="1" selectUnlockedCells="1"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&amp;R&amp;XŠKŽ PLAN PRIORTITETA-DEC-ZDR-2013.</oddHeader>
    <oddFooter>&amp;C&amp;A&amp;R&amp;P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106" workbookViewId="0" topLeftCell="A115">
      <selection activeCell="H106" sqref="H106"/>
    </sheetView>
  </sheetViews>
  <sheetFormatPr defaultColWidth="9.140625" defaultRowHeight="12.75"/>
  <cols>
    <col min="1" max="1" width="6.57421875" style="0" customWidth="1"/>
    <col min="2" max="2" width="63.57421875" style="0" customWidth="1"/>
    <col min="3" max="3" width="13.57421875" style="0" customWidth="1"/>
    <col min="4" max="4" width="9.57421875" style="0" customWidth="1"/>
  </cols>
  <sheetData>
    <row r="1" spans="1:3" ht="15" customHeight="1">
      <c r="A1" s="43" t="s">
        <v>154</v>
      </c>
      <c r="B1" s="43" t="s">
        <v>154</v>
      </c>
      <c r="C1" s="45"/>
    </row>
    <row r="2" spans="1:3" ht="17.25" customHeight="1" thickBot="1">
      <c r="A2" s="95" t="s">
        <v>41</v>
      </c>
      <c r="B2" s="96"/>
      <c r="C2" s="46"/>
    </row>
    <row r="3" spans="1:3" ht="20.25" customHeight="1" thickTop="1">
      <c r="A3" s="75"/>
      <c r="B3" s="69" t="s">
        <v>56</v>
      </c>
      <c r="C3" s="88"/>
    </row>
    <row r="4" spans="1:4" ht="35.25" customHeight="1">
      <c r="A4" s="84" t="s">
        <v>42</v>
      </c>
      <c r="B4" s="42" t="s">
        <v>88</v>
      </c>
      <c r="C4" s="47" t="s">
        <v>145</v>
      </c>
      <c r="D4" s="313" t="s">
        <v>282</v>
      </c>
    </row>
    <row r="5" spans="1:3" ht="10.5" customHeight="1" thickBot="1">
      <c r="A5" s="89">
        <v>1</v>
      </c>
      <c r="B5" s="89">
        <v>2</v>
      </c>
      <c r="C5" s="89">
        <v>3</v>
      </c>
    </row>
    <row r="6" spans="1:6" ht="6" customHeight="1" thickTop="1">
      <c r="A6" s="30"/>
      <c r="B6" s="31"/>
      <c r="C6" s="32"/>
      <c r="F6" s="57"/>
    </row>
    <row r="7" spans="1:3" ht="16.5" customHeight="1">
      <c r="A7" s="37"/>
      <c r="B7" s="38" t="s">
        <v>15</v>
      </c>
      <c r="C7" s="39">
        <f>C8</f>
        <v>732452</v>
      </c>
    </row>
    <row r="8" spans="1:3" ht="16.5" customHeight="1">
      <c r="A8" s="4">
        <v>3</v>
      </c>
      <c r="B8" s="5" t="s">
        <v>17</v>
      </c>
      <c r="C8" s="6">
        <f>C9+C12</f>
        <v>732452</v>
      </c>
    </row>
    <row r="9" spans="1:3" ht="15.75" thickBot="1">
      <c r="A9" s="108" t="s">
        <v>11</v>
      </c>
      <c r="B9" s="109" t="s">
        <v>23</v>
      </c>
      <c r="C9" s="19">
        <f>SUM(C10:C11)</f>
        <v>125000</v>
      </c>
    </row>
    <row r="10" spans="1:3" ht="17.25" customHeight="1" thickTop="1">
      <c r="A10" s="192" t="s">
        <v>77</v>
      </c>
      <c r="B10" s="207" t="s">
        <v>109</v>
      </c>
      <c r="C10" s="193">
        <v>40000</v>
      </c>
    </row>
    <row r="11" spans="1:3" ht="34.5" customHeight="1">
      <c r="A11" s="192" t="s">
        <v>78</v>
      </c>
      <c r="B11" s="198" t="s">
        <v>110</v>
      </c>
      <c r="C11" s="194">
        <v>85000</v>
      </c>
    </row>
    <row r="12" spans="1:3" ht="22.5" customHeight="1" thickBot="1">
      <c r="A12" s="112">
        <v>3232</v>
      </c>
      <c r="B12" s="113" t="s">
        <v>12</v>
      </c>
      <c r="C12" s="265">
        <f>SUM(C13:C17)</f>
        <v>607452</v>
      </c>
    </row>
    <row r="13" spans="1:3" ht="27" customHeight="1" thickTop="1">
      <c r="A13" s="259">
        <v>32321</v>
      </c>
      <c r="B13" s="262" t="s">
        <v>155</v>
      </c>
      <c r="C13" s="264">
        <v>80000</v>
      </c>
    </row>
    <row r="14" spans="1:3" ht="30" customHeight="1">
      <c r="A14" s="259">
        <v>32321</v>
      </c>
      <c r="B14" s="262" t="s">
        <v>180</v>
      </c>
      <c r="C14" s="263">
        <v>150000</v>
      </c>
    </row>
    <row r="15" spans="1:3" ht="39" customHeight="1">
      <c r="A15" s="259">
        <v>32321</v>
      </c>
      <c r="B15" s="262" t="s">
        <v>184</v>
      </c>
      <c r="C15" s="263">
        <v>30000</v>
      </c>
    </row>
    <row r="16" spans="1:3" ht="54" customHeight="1">
      <c r="A16" s="260">
        <v>32322</v>
      </c>
      <c r="B16" s="261" t="s">
        <v>181</v>
      </c>
      <c r="C16" s="266">
        <v>322452</v>
      </c>
    </row>
    <row r="17" spans="1:3" ht="18" customHeight="1">
      <c r="A17" s="260">
        <v>32323</v>
      </c>
      <c r="B17" s="261" t="s">
        <v>87</v>
      </c>
      <c r="C17" s="267">
        <v>25000</v>
      </c>
    </row>
    <row r="18" spans="1:3" ht="12.75" customHeight="1">
      <c r="A18" s="123"/>
      <c r="B18" s="124"/>
      <c r="C18" s="125"/>
    </row>
    <row r="19" spans="1:3" ht="14.25" customHeight="1">
      <c r="A19" s="126"/>
      <c r="B19" s="127" t="s">
        <v>14</v>
      </c>
      <c r="C19" s="128">
        <f>C20</f>
        <v>1059648</v>
      </c>
    </row>
    <row r="20" spans="1:3" ht="15">
      <c r="A20" s="129" t="s">
        <v>43</v>
      </c>
      <c r="B20" s="11" t="s">
        <v>18</v>
      </c>
      <c r="C20" s="6">
        <f>C21+C24+C89</f>
        <v>1059648</v>
      </c>
    </row>
    <row r="21" spans="1:3" ht="15.75" thickBot="1">
      <c r="A21" s="108" t="s">
        <v>13</v>
      </c>
      <c r="B21" s="130" t="s">
        <v>34</v>
      </c>
      <c r="C21" s="131">
        <f>SUM(C22:C23)</f>
        <v>0</v>
      </c>
    </row>
    <row r="22" spans="1:3" ht="8.25" customHeight="1" thickTop="1">
      <c r="A22" s="132"/>
      <c r="B22" s="120"/>
      <c r="C22" s="176"/>
    </row>
    <row r="23" spans="1:3" ht="6.75" customHeight="1">
      <c r="A23" s="133"/>
      <c r="B23" s="35"/>
      <c r="C23" s="67"/>
    </row>
    <row r="24" spans="1:3" ht="15">
      <c r="A24" s="20" t="s">
        <v>2</v>
      </c>
      <c r="B24" s="12" t="s">
        <v>37</v>
      </c>
      <c r="C24" s="1">
        <f>C25+C31+C83+C86</f>
        <v>1059648</v>
      </c>
    </row>
    <row r="25" spans="1:3" ht="12" customHeight="1" thickBot="1">
      <c r="A25" s="21" t="s">
        <v>3</v>
      </c>
      <c r="B25" s="134" t="s">
        <v>24</v>
      </c>
      <c r="C25" s="187">
        <f>SUM(C26:C30)</f>
        <v>0</v>
      </c>
    </row>
    <row r="26" spans="1:3" ht="12" customHeight="1" thickTop="1">
      <c r="A26" s="107"/>
      <c r="B26" s="110"/>
      <c r="C26" s="102"/>
    </row>
    <row r="27" spans="1:3" ht="9" customHeight="1">
      <c r="A27" s="107"/>
      <c r="B27" s="137"/>
      <c r="C27" s="105"/>
    </row>
    <row r="28" spans="1:3" ht="9" customHeight="1">
      <c r="A28" s="107"/>
      <c r="B28" s="14"/>
      <c r="C28" s="18"/>
    </row>
    <row r="29" spans="1:3" ht="10.5" customHeight="1">
      <c r="A29" s="107"/>
      <c r="B29" s="137"/>
      <c r="C29" s="105"/>
    </row>
    <row r="30" spans="1:3" ht="7.5" customHeight="1">
      <c r="A30" s="136"/>
      <c r="B30" s="14"/>
      <c r="C30" s="105"/>
    </row>
    <row r="31" spans="1:3" ht="15.75" thickBot="1">
      <c r="A31" s="21" t="s">
        <v>4</v>
      </c>
      <c r="B31" s="134" t="s">
        <v>131</v>
      </c>
      <c r="C31" s="195">
        <f>C32+C38+C41+C44+C66+C69</f>
        <v>1059648</v>
      </c>
    </row>
    <row r="32" spans="1:3" ht="15" customHeight="1" thickTop="1">
      <c r="A32" s="138" t="s">
        <v>62</v>
      </c>
      <c r="B32" s="161" t="s">
        <v>92</v>
      </c>
      <c r="C32" s="196">
        <f>C33+C34+C35</f>
        <v>25000</v>
      </c>
    </row>
    <row r="33" spans="1:3" ht="21.75" customHeight="1">
      <c r="A33" s="192" t="s">
        <v>80</v>
      </c>
      <c r="B33" s="197" t="s">
        <v>156</v>
      </c>
      <c r="C33" s="194">
        <v>25000</v>
      </c>
    </row>
    <row r="34" spans="1:3" ht="5.25" customHeight="1">
      <c r="A34" s="135"/>
      <c r="B34" s="14"/>
      <c r="C34" s="18"/>
    </row>
    <row r="35" spans="1:3" ht="5.25" customHeight="1">
      <c r="A35" s="135"/>
      <c r="B35" s="14"/>
      <c r="C35" s="18"/>
    </row>
    <row r="36" spans="1:3" ht="4.5" customHeight="1">
      <c r="A36" s="138"/>
      <c r="B36" s="120"/>
      <c r="C36" s="117"/>
    </row>
    <row r="37" spans="1:3" ht="6.75" customHeight="1">
      <c r="A37" s="138"/>
      <c r="B37" s="137"/>
      <c r="C37" s="105"/>
    </row>
    <row r="38" spans="1:3" ht="14.25">
      <c r="A38" s="138" t="s">
        <v>63</v>
      </c>
      <c r="B38" s="139" t="s">
        <v>94</v>
      </c>
      <c r="C38" s="140">
        <f>SUM(C39:C40)</f>
        <v>0</v>
      </c>
    </row>
    <row r="39" spans="1:3" ht="6" customHeight="1">
      <c r="A39" s="138"/>
      <c r="B39" s="14"/>
      <c r="C39" s="18"/>
    </row>
    <row r="40" spans="1:3" ht="5.25" customHeight="1">
      <c r="A40" s="138"/>
      <c r="B40" s="14"/>
      <c r="C40" s="18"/>
    </row>
    <row r="41" spans="1:3" ht="14.25">
      <c r="A41" s="138" t="s">
        <v>64</v>
      </c>
      <c r="B41" s="139" t="s">
        <v>93</v>
      </c>
      <c r="C41" s="140">
        <f>SUM(C42:C43)</f>
        <v>15000</v>
      </c>
    </row>
    <row r="42" spans="1:3" ht="16.5" customHeight="1">
      <c r="A42" s="270" t="s">
        <v>157</v>
      </c>
      <c r="B42" s="269" t="s">
        <v>182</v>
      </c>
      <c r="C42" s="268">
        <v>15000</v>
      </c>
    </row>
    <row r="43" spans="1:3" ht="9.75" customHeight="1">
      <c r="A43" s="181"/>
      <c r="B43" s="14"/>
      <c r="C43" s="18"/>
    </row>
    <row r="44" spans="1:3" ht="15" customHeight="1">
      <c r="A44" s="143" t="s">
        <v>65</v>
      </c>
      <c r="B44" s="144" t="s">
        <v>89</v>
      </c>
      <c r="C44" s="140">
        <f>SUM(C45:C65)</f>
        <v>657006</v>
      </c>
    </row>
    <row r="45" spans="1:3" ht="15" customHeight="1">
      <c r="A45" s="271" t="s">
        <v>58</v>
      </c>
      <c r="B45" s="231" t="s">
        <v>111</v>
      </c>
      <c r="C45" s="268">
        <v>60000</v>
      </c>
    </row>
    <row r="46" spans="1:3" ht="15" customHeight="1">
      <c r="A46" s="271" t="s">
        <v>58</v>
      </c>
      <c r="B46" s="231" t="s">
        <v>112</v>
      </c>
      <c r="C46" s="268">
        <v>34500</v>
      </c>
    </row>
    <row r="47" spans="1:3" ht="15" customHeight="1">
      <c r="A47" s="271" t="s">
        <v>58</v>
      </c>
      <c r="B47" s="231" t="s">
        <v>162</v>
      </c>
      <c r="C47" s="268">
        <v>57500</v>
      </c>
    </row>
    <row r="48" spans="1:3" ht="27.75" customHeight="1">
      <c r="A48" s="271" t="s">
        <v>58</v>
      </c>
      <c r="B48" s="231" t="s">
        <v>183</v>
      </c>
      <c r="C48" s="268">
        <v>43942</v>
      </c>
    </row>
    <row r="49" spans="1:3" ht="15" customHeight="1">
      <c r="A49" s="272" t="s">
        <v>58</v>
      </c>
      <c r="B49" s="231" t="s">
        <v>113</v>
      </c>
      <c r="C49" s="268">
        <v>26813</v>
      </c>
    </row>
    <row r="50" spans="1:3" ht="15" customHeight="1">
      <c r="A50" s="272" t="s">
        <v>58</v>
      </c>
      <c r="B50" s="231" t="s">
        <v>114</v>
      </c>
      <c r="C50" s="268">
        <v>2068</v>
      </c>
    </row>
    <row r="51" spans="1:3" ht="15" customHeight="1">
      <c r="A51" s="272" t="s">
        <v>58</v>
      </c>
      <c r="B51" s="231" t="s">
        <v>115</v>
      </c>
      <c r="C51" s="268">
        <v>35000</v>
      </c>
    </row>
    <row r="52" spans="1:3" ht="15" customHeight="1">
      <c r="A52" s="272" t="s">
        <v>58</v>
      </c>
      <c r="B52" s="231" t="s">
        <v>158</v>
      </c>
      <c r="C52" s="268">
        <v>3707</v>
      </c>
    </row>
    <row r="53" spans="1:3" ht="15" customHeight="1">
      <c r="A53" s="272" t="s">
        <v>58</v>
      </c>
      <c r="B53" s="231" t="s">
        <v>185</v>
      </c>
      <c r="C53" s="268">
        <v>83000</v>
      </c>
    </row>
    <row r="54" spans="1:3" ht="15" customHeight="1">
      <c r="A54" s="272" t="s">
        <v>58</v>
      </c>
      <c r="B54" s="231" t="s">
        <v>186</v>
      </c>
      <c r="C54" s="268">
        <v>38000</v>
      </c>
    </row>
    <row r="55" spans="1:3" ht="16.5" customHeight="1">
      <c r="A55" s="272" t="s">
        <v>58</v>
      </c>
      <c r="B55" s="231" t="s">
        <v>217</v>
      </c>
      <c r="C55" s="268">
        <v>9000</v>
      </c>
    </row>
    <row r="56" spans="1:3" ht="15" customHeight="1">
      <c r="A56" s="272" t="s">
        <v>58</v>
      </c>
      <c r="B56" s="231" t="s">
        <v>116</v>
      </c>
      <c r="C56" s="273">
        <v>27000</v>
      </c>
    </row>
    <row r="57" spans="1:3" ht="15" customHeight="1">
      <c r="A57" s="272" t="s">
        <v>58</v>
      </c>
      <c r="B57" s="231" t="s">
        <v>159</v>
      </c>
      <c r="C57" s="268">
        <v>3100</v>
      </c>
    </row>
    <row r="58" spans="1:3" ht="15" customHeight="1">
      <c r="A58" s="272" t="s">
        <v>58</v>
      </c>
      <c r="B58" s="231" t="s">
        <v>187</v>
      </c>
      <c r="C58" s="268">
        <v>37801</v>
      </c>
    </row>
    <row r="59" spans="1:3" ht="15" customHeight="1">
      <c r="A59" s="272" t="s">
        <v>58</v>
      </c>
      <c r="B59" s="231" t="s">
        <v>188</v>
      </c>
      <c r="C59" s="268">
        <v>3400</v>
      </c>
    </row>
    <row r="60" spans="1:3" ht="15" customHeight="1">
      <c r="A60" s="272" t="s">
        <v>58</v>
      </c>
      <c r="B60" s="231" t="s">
        <v>218</v>
      </c>
      <c r="C60" s="268">
        <v>83925</v>
      </c>
    </row>
    <row r="61" spans="1:3" ht="15" customHeight="1">
      <c r="A61" s="272" t="s">
        <v>98</v>
      </c>
      <c r="B61" s="231" t="s">
        <v>160</v>
      </c>
      <c r="C61" s="268">
        <v>70000</v>
      </c>
    </row>
    <row r="62" spans="1:3" ht="15" customHeight="1">
      <c r="A62" s="272" t="s">
        <v>98</v>
      </c>
      <c r="B62" s="231" t="s">
        <v>161</v>
      </c>
      <c r="C62" s="268">
        <v>38250</v>
      </c>
    </row>
    <row r="63" spans="1:3" ht="10.5" customHeight="1">
      <c r="A63" s="192"/>
      <c r="B63" s="197"/>
      <c r="C63" s="194"/>
    </row>
    <row r="64" spans="1:3" ht="9" customHeight="1">
      <c r="A64" s="192"/>
      <c r="B64" s="197"/>
      <c r="C64" s="194"/>
    </row>
    <row r="65" spans="1:3" ht="10.5" customHeight="1">
      <c r="A65" s="192"/>
      <c r="B65" s="197"/>
      <c r="C65" s="194"/>
    </row>
    <row r="66" spans="1:3" ht="16.5" customHeight="1">
      <c r="A66" s="146" t="s">
        <v>66</v>
      </c>
      <c r="B66" s="144" t="s">
        <v>90</v>
      </c>
      <c r="C66" s="140">
        <f>SUM(C67:C68)</f>
        <v>0</v>
      </c>
    </row>
    <row r="67" spans="1:3" ht="7.5" customHeight="1">
      <c r="A67" s="146"/>
      <c r="B67" s="14"/>
      <c r="C67" s="18"/>
    </row>
    <row r="68" spans="1:3" ht="6.75" customHeight="1">
      <c r="A68" s="146"/>
      <c r="B68" s="14" t="s">
        <v>32</v>
      </c>
      <c r="C68" s="18"/>
    </row>
    <row r="69" spans="1:3" ht="15" customHeight="1">
      <c r="A69" s="146" t="s">
        <v>67</v>
      </c>
      <c r="B69" s="144" t="s">
        <v>91</v>
      </c>
      <c r="C69" s="140">
        <f>SUM(C70:C81)</f>
        <v>362642</v>
      </c>
    </row>
    <row r="70" spans="1:3" ht="15" customHeight="1">
      <c r="A70" s="272" t="s">
        <v>117</v>
      </c>
      <c r="B70" s="296" t="s">
        <v>215</v>
      </c>
      <c r="C70" s="297">
        <v>277500</v>
      </c>
    </row>
    <row r="71" spans="1:3" ht="15" customHeight="1">
      <c r="A71" s="271" t="s">
        <v>117</v>
      </c>
      <c r="B71" s="291" t="s">
        <v>216</v>
      </c>
      <c r="C71" s="294">
        <v>32000</v>
      </c>
    </row>
    <row r="72" spans="1:3" ht="15" customHeight="1">
      <c r="A72" s="270" t="s">
        <v>117</v>
      </c>
      <c r="B72" s="302" t="s">
        <v>118</v>
      </c>
      <c r="C72" s="299">
        <v>9000</v>
      </c>
    </row>
    <row r="73" spans="1:3" ht="15" customHeight="1">
      <c r="A73" s="270" t="s">
        <v>117</v>
      </c>
      <c r="B73" s="303" t="s">
        <v>119</v>
      </c>
      <c r="C73" s="299">
        <v>10000</v>
      </c>
    </row>
    <row r="74" spans="1:3" ht="15" customHeight="1">
      <c r="A74" s="270" t="s">
        <v>117</v>
      </c>
      <c r="B74" s="303" t="s">
        <v>120</v>
      </c>
      <c r="C74" s="299">
        <v>2500</v>
      </c>
    </row>
    <row r="75" spans="1:3" ht="15" customHeight="1">
      <c r="A75" s="270" t="s">
        <v>117</v>
      </c>
      <c r="B75" s="303" t="s">
        <v>280</v>
      </c>
      <c r="C75" s="300">
        <v>15000</v>
      </c>
    </row>
    <row r="76" spans="1:3" ht="15" customHeight="1">
      <c r="A76" s="270" t="s">
        <v>117</v>
      </c>
      <c r="B76" s="302" t="s">
        <v>163</v>
      </c>
      <c r="C76" s="299">
        <v>12742</v>
      </c>
    </row>
    <row r="77" spans="1:3" ht="15" customHeight="1">
      <c r="A77" s="301" t="s">
        <v>117</v>
      </c>
      <c r="B77" s="296" t="s">
        <v>164</v>
      </c>
      <c r="C77" s="294">
        <v>3000</v>
      </c>
    </row>
    <row r="78" spans="1:3" ht="15" customHeight="1">
      <c r="A78" s="270" t="s">
        <v>117</v>
      </c>
      <c r="B78" s="298" t="s">
        <v>165</v>
      </c>
      <c r="C78" s="294">
        <v>900</v>
      </c>
    </row>
    <row r="79" spans="1:3" ht="11.25" customHeight="1">
      <c r="A79" s="270"/>
      <c r="B79" s="282"/>
      <c r="C79" s="268"/>
    </row>
    <row r="80" spans="1:3" ht="11.25" customHeight="1">
      <c r="A80" s="270"/>
      <c r="B80" s="282"/>
      <c r="C80" s="268"/>
    </row>
    <row r="81" spans="1:3" ht="12.75" customHeight="1">
      <c r="A81" s="270"/>
      <c r="B81" s="282"/>
      <c r="C81" s="268"/>
    </row>
    <row r="82" spans="1:3" ht="12.75" customHeight="1">
      <c r="A82" s="136"/>
      <c r="B82" s="14"/>
      <c r="C82" s="18"/>
    </row>
    <row r="83" spans="1:3" ht="16.5" customHeight="1" thickBot="1">
      <c r="A83" s="199" t="s">
        <v>5</v>
      </c>
      <c r="B83" s="134" t="s">
        <v>33</v>
      </c>
      <c r="C83" s="200">
        <f>SUM(C84:C85)</f>
        <v>0</v>
      </c>
    </row>
    <row r="84" spans="1:3" ht="13.5" customHeight="1" thickTop="1">
      <c r="A84" s="107"/>
      <c r="B84" s="137"/>
      <c r="C84" s="201"/>
    </row>
    <row r="85" spans="1:3" ht="4.5" customHeight="1">
      <c r="A85" s="135"/>
      <c r="B85" s="122"/>
      <c r="C85" s="18"/>
    </row>
    <row r="86" spans="1:3" ht="13.5" customHeight="1" thickBot="1">
      <c r="A86" s="202" t="s">
        <v>0</v>
      </c>
      <c r="B86" s="134" t="s">
        <v>27</v>
      </c>
      <c r="C86" s="19">
        <f>SUM(C87:C88)</f>
        <v>0</v>
      </c>
    </row>
    <row r="87" spans="1:3" ht="8.25" customHeight="1" thickTop="1">
      <c r="A87" s="100"/>
      <c r="B87" s="110" t="s">
        <v>25</v>
      </c>
      <c r="C87" s="102"/>
    </row>
    <row r="88" spans="1:3" ht="6" customHeight="1">
      <c r="A88" s="106"/>
      <c r="B88" s="14" t="s">
        <v>25</v>
      </c>
      <c r="C88" s="18"/>
    </row>
    <row r="89" spans="1:3" ht="15">
      <c r="A89" s="20" t="s">
        <v>6</v>
      </c>
      <c r="B89" s="12" t="s">
        <v>35</v>
      </c>
      <c r="C89" s="1">
        <f>C90+C93</f>
        <v>0</v>
      </c>
    </row>
    <row r="90" spans="1:3" ht="15.75" thickBot="1">
      <c r="A90" s="21" t="s">
        <v>7</v>
      </c>
      <c r="B90" s="134" t="s">
        <v>28</v>
      </c>
      <c r="C90" s="131">
        <f>SUM(C91:C92)</f>
        <v>0</v>
      </c>
    </row>
    <row r="91" spans="1:3" ht="9" customHeight="1" thickTop="1">
      <c r="A91" s="107"/>
      <c r="B91" s="110"/>
      <c r="C91" s="102"/>
    </row>
    <row r="92" spans="1:3" ht="6" customHeight="1">
      <c r="A92" s="106"/>
      <c r="B92" s="14" t="s">
        <v>25</v>
      </c>
      <c r="C92" s="18"/>
    </row>
    <row r="93" spans="1:3" ht="16.5" customHeight="1" thickBot="1">
      <c r="A93" s="21" t="s">
        <v>8</v>
      </c>
      <c r="B93" s="134" t="s">
        <v>29</v>
      </c>
      <c r="C93" s="131">
        <f>SUM(C94:C95)</f>
        <v>0</v>
      </c>
    </row>
    <row r="94" spans="1:3" ht="9" customHeight="1" thickTop="1">
      <c r="A94" s="107"/>
      <c r="B94" s="14"/>
      <c r="C94" s="18"/>
    </row>
    <row r="95" spans="1:3" ht="7.5" customHeight="1">
      <c r="A95" s="106"/>
      <c r="B95" s="14"/>
      <c r="C95" s="18"/>
    </row>
    <row r="96" spans="1:3" ht="15.75" thickBot="1">
      <c r="A96" s="21" t="s">
        <v>9</v>
      </c>
      <c r="B96" s="134" t="s">
        <v>30</v>
      </c>
      <c r="C96" s="19">
        <f>SUM(C97:C98)</f>
        <v>0</v>
      </c>
    </row>
    <row r="97" spans="1:3" ht="8.25" customHeight="1" thickTop="1">
      <c r="A97" s="100"/>
      <c r="B97" s="110"/>
      <c r="C97" s="102"/>
    </row>
    <row r="98" spans="1:3" ht="5.25" customHeight="1">
      <c r="A98" s="106"/>
      <c r="B98" s="14"/>
      <c r="C98" s="18"/>
    </row>
    <row r="99" spans="1:3" ht="15.75" thickBot="1">
      <c r="A99" s="21" t="s">
        <v>10</v>
      </c>
      <c r="B99" s="134" t="s">
        <v>1</v>
      </c>
      <c r="C99" s="19">
        <f>SUM(C100:C101)</f>
        <v>0</v>
      </c>
    </row>
    <row r="100" spans="1:3" ht="6" customHeight="1" thickTop="1">
      <c r="A100" s="100"/>
      <c r="B100" s="110" t="s">
        <v>25</v>
      </c>
      <c r="C100" s="102"/>
    </row>
    <row r="101" spans="1:3" ht="6" customHeight="1">
      <c r="A101" s="106"/>
      <c r="B101" s="14" t="s">
        <v>25</v>
      </c>
      <c r="C101" s="18"/>
    </row>
    <row r="102" spans="1:3" ht="6.75" customHeight="1">
      <c r="A102" s="7"/>
      <c r="B102" s="8"/>
      <c r="C102" s="2"/>
    </row>
    <row r="103" spans="1:3" ht="18.75" customHeight="1">
      <c r="A103" s="152"/>
      <c r="B103" s="34" t="s">
        <v>16</v>
      </c>
      <c r="C103" s="128">
        <f>C104+C113</f>
        <v>337900</v>
      </c>
    </row>
    <row r="104" spans="1:3" ht="15">
      <c r="A104" s="153">
        <v>3</v>
      </c>
      <c r="B104" s="154" t="s">
        <v>17</v>
      </c>
      <c r="C104" s="155">
        <f>SUM(C105+C108)</f>
        <v>269000</v>
      </c>
    </row>
    <row r="105" spans="1:3" ht="15.75" thickBot="1">
      <c r="A105" s="108" t="s">
        <v>11</v>
      </c>
      <c r="B105" s="134" t="s">
        <v>19</v>
      </c>
      <c r="C105" s="19">
        <f>SUM(C106:C107)</f>
        <v>0</v>
      </c>
    </row>
    <row r="106" spans="1:3" ht="10.5" customHeight="1" thickTop="1">
      <c r="A106" s="114"/>
      <c r="B106" s="110"/>
      <c r="C106" s="102"/>
    </row>
    <row r="107" spans="1:3" ht="9.75" customHeight="1">
      <c r="A107" s="114"/>
      <c r="B107" s="14"/>
      <c r="C107" s="18"/>
    </row>
    <row r="108" spans="1:3" ht="15.75" customHeight="1" thickBot="1">
      <c r="A108" s="112">
        <v>3232</v>
      </c>
      <c r="B108" s="203" t="s">
        <v>12</v>
      </c>
      <c r="C108" s="1">
        <f>SUM(C109:C112)</f>
        <v>269000</v>
      </c>
    </row>
    <row r="109" spans="1:3" ht="29.25" thickTop="1">
      <c r="A109" s="260">
        <v>32329</v>
      </c>
      <c r="B109" s="276" t="s">
        <v>121</v>
      </c>
      <c r="C109" s="277">
        <v>240000</v>
      </c>
    </row>
    <row r="110" spans="1:3" ht="33" customHeight="1">
      <c r="A110" s="275">
        <v>32329</v>
      </c>
      <c r="B110" s="216" t="s">
        <v>122</v>
      </c>
      <c r="C110" s="263">
        <v>15000</v>
      </c>
    </row>
    <row r="111" spans="1:3" ht="14.25">
      <c r="A111" s="260">
        <v>32329</v>
      </c>
      <c r="B111" s="274" t="s">
        <v>123</v>
      </c>
      <c r="C111" s="267">
        <v>14000</v>
      </c>
    </row>
    <row r="112" spans="1:3" ht="8.25" customHeight="1">
      <c r="A112" s="204"/>
      <c r="B112" s="14"/>
      <c r="C112" s="205"/>
    </row>
    <row r="113" spans="1:3" ht="24" customHeight="1">
      <c r="A113" s="10">
        <v>4</v>
      </c>
      <c r="B113" s="11" t="s">
        <v>18</v>
      </c>
      <c r="C113" s="6">
        <f>SUM(C114+C117+C124)</f>
        <v>68900</v>
      </c>
    </row>
    <row r="114" spans="1:3" ht="19.5" customHeight="1" thickBot="1">
      <c r="A114" s="108" t="s">
        <v>13</v>
      </c>
      <c r="B114" s="134" t="s">
        <v>20</v>
      </c>
      <c r="C114" s="19">
        <f>SUM(C115:C116)</f>
        <v>0</v>
      </c>
    </row>
    <row r="115" spans="1:3" ht="6.75" customHeight="1" thickTop="1">
      <c r="A115" s="103"/>
      <c r="B115" s="110"/>
      <c r="C115" s="102"/>
    </row>
    <row r="116" spans="1:3" ht="6.75" customHeight="1">
      <c r="A116" s="111"/>
      <c r="B116" s="14" t="s">
        <v>25</v>
      </c>
      <c r="C116" s="18"/>
    </row>
    <row r="117" spans="1:3" ht="18" customHeight="1" thickBot="1">
      <c r="A117" s="112">
        <v>422</v>
      </c>
      <c r="B117" s="113" t="s">
        <v>132</v>
      </c>
      <c r="C117" s="131">
        <f>SUM(C118:C123)</f>
        <v>68900</v>
      </c>
    </row>
    <row r="118" spans="1:3" ht="14.25" customHeight="1" thickTop="1">
      <c r="A118" s="260">
        <v>42211</v>
      </c>
      <c r="B118" s="289" t="s">
        <v>213</v>
      </c>
      <c r="C118" s="290">
        <v>35500</v>
      </c>
    </row>
    <row r="119" spans="1:3" ht="13.5" customHeight="1">
      <c r="A119" s="260">
        <v>42211</v>
      </c>
      <c r="B119" s="291" t="s">
        <v>214</v>
      </c>
      <c r="C119" s="292">
        <v>3700</v>
      </c>
    </row>
    <row r="120" spans="1:3" ht="13.5" customHeight="1">
      <c r="A120" s="260">
        <v>42211</v>
      </c>
      <c r="B120" s="293" t="s">
        <v>212</v>
      </c>
      <c r="C120" s="294">
        <v>4700</v>
      </c>
    </row>
    <row r="121" spans="1:3" ht="15.75" customHeight="1">
      <c r="A121" s="260">
        <v>42211</v>
      </c>
      <c r="B121" s="295" t="s">
        <v>166</v>
      </c>
      <c r="C121" s="294">
        <v>10000</v>
      </c>
    </row>
    <row r="122" spans="1:3" ht="15.75" customHeight="1">
      <c r="A122" s="260">
        <v>42211</v>
      </c>
      <c r="B122" s="293" t="s">
        <v>167</v>
      </c>
      <c r="C122" s="294">
        <v>15000</v>
      </c>
    </row>
    <row r="123" spans="1:3" ht="10.5" customHeight="1">
      <c r="A123" s="260">
        <v>42211</v>
      </c>
      <c r="B123" s="278"/>
      <c r="C123" s="268"/>
    </row>
    <row r="124" spans="1:3" ht="19.5" customHeight="1" thickBot="1">
      <c r="A124" s="112">
        <v>426</v>
      </c>
      <c r="B124" s="113" t="s">
        <v>22</v>
      </c>
      <c r="C124" s="131">
        <f>SUM(C125:C126)</f>
        <v>0</v>
      </c>
    </row>
    <row r="125" spans="1:3" ht="15.75" customHeight="1" thickTop="1">
      <c r="A125" s="173"/>
      <c r="B125" s="110"/>
      <c r="C125" s="102"/>
    </row>
    <row r="126" spans="1:3" ht="9" customHeight="1">
      <c r="A126" s="121"/>
      <c r="B126" s="14"/>
      <c r="C126" s="18"/>
    </row>
    <row r="127" spans="1:3" ht="8.25" customHeight="1">
      <c r="A127" s="7"/>
      <c r="B127" s="8"/>
      <c r="C127" s="2"/>
    </row>
    <row r="128" spans="1:3" ht="20.25" customHeight="1">
      <c r="A128" s="4">
        <v>3</v>
      </c>
      <c r="B128" s="5" t="s">
        <v>39</v>
      </c>
      <c r="C128" s="6">
        <f>C8+C104</f>
        <v>1001452</v>
      </c>
    </row>
    <row r="129" spans="1:3" ht="15.75" customHeight="1">
      <c r="A129" s="10">
        <v>4</v>
      </c>
      <c r="B129" s="11" t="s">
        <v>40</v>
      </c>
      <c r="C129" s="6">
        <f>C20+C113</f>
        <v>1128548</v>
      </c>
    </row>
    <row r="130" spans="1:3" ht="3" customHeight="1">
      <c r="A130" s="7"/>
      <c r="B130" s="8"/>
      <c r="C130" s="2"/>
    </row>
    <row r="131" spans="1:3" ht="19.5" customHeight="1">
      <c r="A131" s="206"/>
      <c r="B131" s="157" t="s">
        <v>51</v>
      </c>
      <c r="C131" s="158">
        <f>C7+C20+C104+C114+C117+C124</f>
        <v>2130000</v>
      </c>
    </row>
    <row r="132" ht="10.5" customHeight="1"/>
    <row r="133" ht="8.25" customHeight="1"/>
    <row r="134" spans="1:2" s="63" customFormat="1" ht="12.75" customHeight="1">
      <c r="A134" s="258" t="s">
        <v>96</v>
      </c>
      <c r="B134" s="258"/>
    </row>
    <row r="135" spans="1:2" s="63" customFormat="1" ht="15.75">
      <c r="A135" s="258" t="s">
        <v>152</v>
      </c>
      <c r="B135" s="258"/>
    </row>
    <row r="136" spans="1:4" s="63" customFormat="1" ht="12.75">
      <c r="A136" s="65" t="s">
        <v>50</v>
      </c>
      <c r="B136" s="65"/>
      <c r="C136" s="62"/>
      <c r="D136" s="65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&amp;R&amp;9&amp;XŠKŽ: PLAN PRIORITETA-DEC-ZDR-2013.</oddHeader>
    <oddFooter>&amp;C&amp;A&amp;R&amp;P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 topLeftCell="A79">
      <selection activeCell="A48" sqref="A47:A48"/>
    </sheetView>
  </sheetViews>
  <sheetFormatPr defaultColWidth="9.140625" defaultRowHeight="12.75"/>
  <cols>
    <col min="1" max="1" width="7.421875" style="0" customWidth="1"/>
    <col min="2" max="2" width="62.7109375" style="0" customWidth="1"/>
    <col min="3" max="3" width="13.140625" style="72" customWidth="1"/>
  </cols>
  <sheetData>
    <row r="1" spans="1:3" ht="15" customHeight="1">
      <c r="A1" s="43"/>
      <c r="B1" s="43"/>
      <c r="C1" s="314"/>
    </row>
    <row r="2" spans="1:3" ht="15.75" thickBot="1">
      <c r="A2" s="95" t="s">
        <v>41</v>
      </c>
      <c r="B2" s="96"/>
      <c r="C2" s="71"/>
    </row>
    <row r="3" spans="1:3" ht="19.5" customHeight="1" thickTop="1">
      <c r="A3" s="75"/>
      <c r="B3" s="69" t="s">
        <v>57</v>
      </c>
      <c r="C3" s="88"/>
    </row>
    <row r="4" spans="1:3" ht="51.75" customHeight="1">
      <c r="A4" s="209" t="s">
        <v>42</v>
      </c>
      <c r="B4" s="210" t="s">
        <v>55</v>
      </c>
      <c r="C4" s="232" t="s">
        <v>291</v>
      </c>
    </row>
    <row r="5" spans="1:3" ht="13.5" customHeight="1" thickBot="1">
      <c r="A5" s="212">
        <v>1</v>
      </c>
      <c r="B5" s="212">
        <v>2</v>
      </c>
      <c r="C5" s="212">
        <v>3</v>
      </c>
    </row>
    <row r="6" spans="1:3" ht="8.25" customHeight="1" thickTop="1">
      <c r="A6" s="213"/>
      <c r="B6" s="213"/>
      <c r="C6" s="315"/>
    </row>
    <row r="7" spans="1:3" ht="19.5" customHeight="1">
      <c r="A7" s="152"/>
      <c r="B7" s="33" t="s">
        <v>15</v>
      </c>
      <c r="C7" s="3">
        <f>C8</f>
        <v>800000</v>
      </c>
    </row>
    <row r="8" spans="1:3" ht="16.5" customHeight="1">
      <c r="A8" s="4">
        <v>3</v>
      </c>
      <c r="B8" s="5" t="s">
        <v>17</v>
      </c>
      <c r="C8" s="6">
        <f>C9+C11</f>
        <v>800000</v>
      </c>
    </row>
    <row r="9" spans="1:3" ht="28.5" customHeight="1" thickBot="1">
      <c r="A9" s="108" t="s">
        <v>11</v>
      </c>
      <c r="B9" s="109" t="s">
        <v>23</v>
      </c>
      <c r="C9" s="250">
        <f>SUM(C10:C10)</f>
        <v>50000</v>
      </c>
    </row>
    <row r="10" spans="1:3" ht="27.75" customHeight="1" thickTop="1">
      <c r="A10" s="114" t="s">
        <v>79</v>
      </c>
      <c r="B10" s="14" t="s">
        <v>133</v>
      </c>
      <c r="C10" s="18">
        <v>50000</v>
      </c>
    </row>
    <row r="11" spans="1:3" ht="15.75" thickBot="1">
      <c r="A11" s="112">
        <v>3232</v>
      </c>
      <c r="B11" s="113" t="s">
        <v>12</v>
      </c>
      <c r="C11" s="250">
        <f>SUM(C12:C15)</f>
        <v>750000</v>
      </c>
    </row>
    <row r="12" spans="1:3" ht="100.5" customHeight="1" thickTop="1">
      <c r="A12" s="115"/>
      <c r="B12" s="214" t="s">
        <v>48</v>
      </c>
      <c r="C12" s="178"/>
    </row>
    <row r="13" spans="1:3" ht="27" customHeight="1">
      <c r="A13" s="215">
        <v>32321</v>
      </c>
      <c r="B13" s="216" t="s">
        <v>83</v>
      </c>
      <c r="C13" s="18">
        <v>420000</v>
      </c>
    </row>
    <row r="14" spans="1:3" ht="33.75" customHeight="1">
      <c r="A14" s="215">
        <v>32322</v>
      </c>
      <c r="B14" s="216" t="s">
        <v>84</v>
      </c>
      <c r="C14" s="18">
        <v>50000</v>
      </c>
    </row>
    <row r="15" spans="1:3" ht="27" customHeight="1">
      <c r="A15" s="173">
        <v>32323</v>
      </c>
      <c r="B15" s="216" t="s">
        <v>85</v>
      </c>
      <c r="C15" s="18">
        <v>280000</v>
      </c>
    </row>
    <row r="16" spans="1:3" ht="4.5" customHeight="1">
      <c r="A16" s="111"/>
      <c r="B16" s="14"/>
      <c r="C16" s="18"/>
    </row>
    <row r="17" spans="1:3" ht="3.75" customHeight="1">
      <c r="A17" s="217"/>
      <c r="B17" s="14"/>
      <c r="C17" s="18"/>
    </row>
    <row r="18" spans="1:3" ht="3.75" customHeight="1">
      <c r="A18" s="123"/>
      <c r="B18" s="124"/>
      <c r="C18" s="175"/>
    </row>
    <row r="19" spans="1:3" ht="15">
      <c r="A19" s="126"/>
      <c r="B19" s="127" t="s">
        <v>14</v>
      </c>
      <c r="C19" s="128">
        <f>C20</f>
        <v>620000</v>
      </c>
    </row>
    <row r="20" spans="1:3" ht="15">
      <c r="A20" s="129" t="s">
        <v>43</v>
      </c>
      <c r="B20" s="11" t="s">
        <v>18</v>
      </c>
      <c r="C20" s="6">
        <f>C21+C24+C62</f>
        <v>620000</v>
      </c>
    </row>
    <row r="21" spans="1:3" ht="15.75" thickBot="1">
      <c r="A21" s="108" t="s">
        <v>13</v>
      </c>
      <c r="B21" s="130" t="s">
        <v>34</v>
      </c>
      <c r="C21" s="131">
        <f>SUM(C22:C23)</f>
        <v>0</v>
      </c>
    </row>
    <row r="22" spans="1:3" ht="2.25" customHeight="1" thickTop="1">
      <c r="A22" s="132"/>
      <c r="B22" s="120" t="s">
        <v>25</v>
      </c>
      <c r="C22" s="176"/>
    </row>
    <row r="23" spans="1:3" ht="5.25" customHeight="1">
      <c r="A23" s="218"/>
      <c r="B23" s="219" t="s">
        <v>25</v>
      </c>
      <c r="C23" s="67"/>
    </row>
    <row r="24" spans="1:3" ht="20.25" customHeight="1">
      <c r="A24" s="20" t="s">
        <v>2</v>
      </c>
      <c r="B24" s="12" t="s">
        <v>37</v>
      </c>
      <c r="C24" s="67">
        <f>SUM(C25+C31+C55+C59)</f>
        <v>620000</v>
      </c>
    </row>
    <row r="25" spans="1:3" ht="21.75" customHeight="1" thickBot="1">
      <c r="A25" s="21" t="s">
        <v>3</v>
      </c>
      <c r="B25" s="134" t="s">
        <v>24</v>
      </c>
      <c r="C25" s="19">
        <f>SUM(C26:C30)</f>
        <v>0</v>
      </c>
    </row>
    <row r="26" spans="1:3" ht="3" customHeight="1" hidden="1" thickTop="1">
      <c r="A26" s="135"/>
      <c r="B26" s="177"/>
      <c r="C26" s="178"/>
    </row>
    <row r="27" spans="1:3" ht="0.75" customHeight="1" hidden="1">
      <c r="A27" s="135"/>
      <c r="B27" s="120"/>
      <c r="C27" s="117"/>
    </row>
    <row r="28" spans="1:3" ht="3" customHeight="1" hidden="1" thickTop="1">
      <c r="A28" s="135"/>
      <c r="B28" s="120"/>
      <c r="C28" s="117"/>
    </row>
    <row r="29" spans="1:3" ht="0.75" customHeight="1" hidden="1" thickTop="1">
      <c r="A29" s="135"/>
      <c r="B29" s="120"/>
      <c r="C29" s="117"/>
    </row>
    <row r="30" spans="1:3" ht="3" customHeight="1" hidden="1">
      <c r="A30" s="136"/>
      <c r="B30" s="137" t="s">
        <v>25</v>
      </c>
      <c r="C30" s="105"/>
    </row>
    <row r="31" spans="1:3" ht="28.5" customHeight="1" thickBot="1" thickTop="1">
      <c r="A31" s="21" t="s">
        <v>4</v>
      </c>
      <c r="B31" s="134" t="s">
        <v>287</v>
      </c>
      <c r="C31" s="220">
        <f>C32+C38+C41+C44+C49+C52</f>
        <v>120000</v>
      </c>
    </row>
    <row r="32" spans="1:5" ht="16.5" customHeight="1" thickTop="1">
      <c r="A32" s="221" t="s">
        <v>62</v>
      </c>
      <c r="B32" s="139" t="s">
        <v>92</v>
      </c>
      <c r="C32" s="140">
        <f>SUM(C33:C37)</f>
        <v>40000</v>
      </c>
      <c r="E32" s="57"/>
    </row>
    <row r="33" spans="1:3" ht="57" customHeight="1">
      <c r="A33" s="107" t="s">
        <v>80</v>
      </c>
      <c r="B33" s="14" t="s">
        <v>292</v>
      </c>
      <c r="C33" s="18">
        <v>40000</v>
      </c>
    </row>
    <row r="34" spans="1:3" ht="10.5" customHeight="1">
      <c r="A34" s="107"/>
      <c r="B34" s="14"/>
      <c r="C34" s="18"/>
    </row>
    <row r="35" spans="1:3" ht="3" customHeight="1" hidden="1">
      <c r="A35" s="135"/>
      <c r="B35" s="120"/>
      <c r="C35" s="160"/>
    </row>
    <row r="36" spans="1:3" ht="1.5" customHeight="1">
      <c r="A36" s="135"/>
      <c r="B36" s="120"/>
      <c r="C36" s="160"/>
    </row>
    <row r="37" spans="1:3" ht="3" customHeight="1">
      <c r="A37" s="135"/>
      <c r="B37" s="137"/>
      <c r="C37" s="105"/>
    </row>
    <row r="38" spans="1:3" ht="14.25">
      <c r="A38" s="221" t="s">
        <v>63</v>
      </c>
      <c r="B38" s="139" t="s">
        <v>69</v>
      </c>
      <c r="C38" s="140">
        <f>SUM(C39:C40)</f>
        <v>0</v>
      </c>
    </row>
    <row r="39" spans="1:3" ht="3.75" customHeight="1">
      <c r="A39" s="135"/>
      <c r="B39" s="14"/>
      <c r="C39" s="18"/>
    </row>
    <row r="40" spans="1:3" ht="1.5" customHeight="1">
      <c r="A40" s="135"/>
      <c r="B40" s="14"/>
      <c r="C40" s="18"/>
    </row>
    <row r="41" spans="1:3" ht="14.25">
      <c r="A41" s="221" t="s">
        <v>64</v>
      </c>
      <c r="B41" s="139" t="s">
        <v>70</v>
      </c>
      <c r="C41" s="140">
        <f>SUM(C42:C43)</f>
        <v>6000</v>
      </c>
    </row>
    <row r="42" spans="1:3" ht="29.25" customHeight="1">
      <c r="A42" s="107" t="s">
        <v>81</v>
      </c>
      <c r="B42" s="14" t="s">
        <v>286</v>
      </c>
      <c r="C42" s="18">
        <v>6000</v>
      </c>
    </row>
    <row r="43" spans="1:3" ht="5.25" customHeight="1">
      <c r="A43" s="136"/>
      <c r="B43" s="14"/>
      <c r="C43" s="18"/>
    </row>
    <row r="44" spans="1:3" ht="18.75" customHeight="1">
      <c r="A44" s="222" t="s">
        <v>65</v>
      </c>
      <c r="B44" s="144" t="s">
        <v>89</v>
      </c>
      <c r="C44" s="140">
        <f>SUM(C45:C48)</f>
        <v>74000</v>
      </c>
    </row>
    <row r="45" spans="1:3" ht="17.25" customHeight="1">
      <c r="A45" s="107" t="s">
        <v>58</v>
      </c>
      <c r="B45" s="14" t="s">
        <v>293</v>
      </c>
      <c r="C45" s="18">
        <v>74000</v>
      </c>
    </row>
    <row r="46" spans="1:3" ht="5.25" customHeight="1">
      <c r="A46" s="107"/>
      <c r="B46" s="14"/>
      <c r="C46" s="18"/>
    </row>
    <row r="47" spans="1:3" ht="3.75" customHeight="1">
      <c r="A47" s="107"/>
      <c r="B47" s="223"/>
      <c r="C47" s="18"/>
    </row>
    <row r="48" spans="1:3" ht="3" customHeight="1">
      <c r="A48" s="107"/>
      <c r="B48" s="219"/>
      <c r="C48" s="224"/>
    </row>
    <row r="49" spans="1:3" ht="24.75" customHeight="1">
      <c r="A49" s="225" t="s">
        <v>66</v>
      </c>
      <c r="B49" s="147" t="s">
        <v>90</v>
      </c>
      <c r="C49" s="140">
        <f>SUM(C50:C51)</f>
        <v>0</v>
      </c>
    </row>
    <row r="50" spans="1:3" ht="6" customHeight="1">
      <c r="A50" s="145"/>
      <c r="B50" s="226" t="s">
        <v>32</v>
      </c>
      <c r="C50" s="18"/>
    </row>
    <row r="51" spans="1:3" ht="3" customHeight="1">
      <c r="A51" s="145"/>
      <c r="B51" s="99"/>
      <c r="C51" s="18"/>
    </row>
    <row r="52" spans="1:3" ht="18" customHeight="1">
      <c r="A52" s="225" t="s">
        <v>67</v>
      </c>
      <c r="B52" s="144" t="s">
        <v>91</v>
      </c>
      <c r="C52" s="140">
        <f>SUM(C53:C54)</f>
        <v>0</v>
      </c>
    </row>
    <row r="53" spans="1:3" ht="11.25" customHeight="1">
      <c r="A53" s="107" t="s">
        <v>97</v>
      </c>
      <c r="B53" s="137"/>
      <c r="C53" s="105"/>
    </row>
    <row r="54" spans="1:3" ht="9.75" customHeight="1">
      <c r="A54" s="136"/>
      <c r="B54" s="14"/>
      <c r="C54" s="18"/>
    </row>
    <row r="55" spans="1:3" ht="15.75" thickBot="1">
      <c r="A55" s="21" t="s">
        <v>5</v>
      </c>
      <c r="B55" s="134" t="s">
        <v>33</v>
      </c>
      <c r="C55" s="131">
        <f>SUM(C56:C58)</f>
        <v>500000</v>
      </c>
    </row>
    <row r="56" spans="1:3" ht="22.5" customHeight="1" thickTop="1">
      <c r="A56" s="107" t="s">
        <v>290</v>
      </c>
      <c r="B56" s="110" t="s">
        <v>294</v>
      </c>
      <c r="C56" s="102">
        <v>300000</v>
      </c>
    </row>
    <row r="57" spans="1:3" ht="18.75" customHeight="1">
      <c r="A57" s="227">
        <v>42311</v>
      </c>
      <c r="B57" s="219" t="s">
        <v>295</v>
      </c>
      <c r="C57" s="105">
        <v>200000</v>
      </c>
    </row>
    <row r="58" spans="1:3" ht="7.5" customHeight="1">
      <c r="A58" s="136"/>
      <c r="B58" s="14"/>
      <c r="C58" s="18"/>
    </row>
    <row r="59" spans="1:3" ht="15.75" thickBot="1">
      <c r="A59" s="21" t="s">
        <v>0</v>
      </c>
      <c r="B59" s="134" t="s">
        <v>27</v>
      </c>
      <c r="C59" s="19">
        <f>SUM(C60:C61)</f>
        <v>0</v>
      </c>
    </row>
    <row r="60" spans="1:3" ht="7.5" customHeight="1" thickTop="1">
      <c r="A60" s="100"/>
      <c r="B60" s="110"/>
      <c r="C60" s="102"/>
    </row>
    <row r="61" spans="1:3" ht="9.75" customHeight="1">
      <c r="A61" s="106"/>
      <c r="B61" s="14"/>
      <c r="C61" s="18"/>
    </row>
    <row r="62" spans="1:3" ht="15">
      <c r="A62" s="20" t="s">
        <v>6</v>
      </c>
      <c r="B62" s="12" t="s">
        <v>35</v>
      </c>
      <c r="C62" s="1">
        <f>SUM(C63+C68+C71+C74)</f>
        <v>0</v>
      </c>
    </row>
    <row r="63" spans="1:3" ht="15.75" thickBot="1">
      <c r="A63" s="21" t="s">
        <v>7</v>
      </c>
      <c r="B63" s="134" t="s">
        <v>28</v>
      </c>
      <c r="C63" s="19">
        <f>SUM(C64:C67)</f>
        <v>0</v>
      </c>
    </row>
    <row r="64" spans="1:3" ht="14.25" customHeight="1" thickTop="1">
      <c r="A64" s="107"/>
      <c r="B64" s="110"/>
      <c r="C64" s="102"/>
    </row>
    <row r="65" spans="1:3" ht="4.5" customHeight="1" hidden="1">
      <c r="A65" s="228"/>
      <c r="B65" s="141"/>
      <c r="C65" s="142"/>
    </row>
    <row r="66" spans="1:3" ht="3.75" customHeight="1">
      <c r="A66" s="100"/>
      <c r="B66" s="120"/>
      <c r="C66" s="160"/>
    </row>
    <row r="67" spans="1:3" ht="0.75" customHeight="1">
      <c r="A67" s="106"/>
      <c r="B67" s="137"/>
      <c r="C67" s="164"/>
    </row>
    <row r="68" spans="1:3" ht="15.75" thickBot="1">
      <c r="A68" s="202" t="s">
        <v>8</v>
      </c>
      <c r="B68" s="186" t="s">
        <v>29</v>
      </c>
      <c r="C68" s="187">
        <f>SUM(C69:C70)</f>
        <v>0</v>
      </c>
    </row>
    <row r="69" spans="1:3" ht="4.5" customHeight="1" thickTop="1">
      <c r="A69" s="100"/>
      <c r="B69" s="110"/>
      <c r="C69" s="102"/>
    </row>
    <row r="70" spans="1:3" ht="3.75" customHeight="1">
      <c r="A70" s="106"/>
      <c r="B70" s="14"/>
      <c r="C70" s="18"/>
    </row>
    <row r="71" spans="1:3" ht="15.75" thickBot="1">
      <c r="A71" s="21" t="s">
        <v>9</v>
      </c>
      <c r="B71" s="134" t="s">
        <v>30</v>
      </c>
      <c r="C71" s="19">
        <f>SUM(C72:C73)</f>
        <v>0</v>
      </c>
    </row>
    <row r="72" spans="1:3" ht="5.25" customHeight="1" thickTop="1">
      <c r="A72" s="100"/>
      <c r="B72" s="110"/>
      <c r="C72" s="102"/>
    </row>
    <row r="73" spans="1:3" ht="6" customHeight="1">
      <c r="A73" s="106"/>
      <c r="B73" s="14" t="s">
        <v>25</v>
      </c>
      <c r="C73" s="18"/>
    </row>
    <row r="74" spans="1:3" ht="15.75" thickBot="1">
      <c r="A74" s="21" t="s">
        <v>10</v>
      </c>
      <c r="B74" s="134" t="s">
        <v>1</v>
      </c>
      <c r="C74" s="19">
        <f>SUM(C75:C76)</f>
        <v>0</v>
      </c>
    </row>
    <row r="75" spans="1:3" ht="6.75" customHeight="1" thickTop="1">
      <c r="A75" s="100"/>
      <c r="B75" s="110"/>
      <c r="C75" s="102"/>
    </row>
    <row r="76" spans="1:3" ht="3" customHeight="1" hidden="1">
      <c r="A76" s="106"/>
      <c r="B76" s="14"/>
      <c r="C76" s="18"/>
    </row>
    <row r="77" spans="1:3" ht="6" customHeight="1">
      <c r="A77" s="7"/>
      <c r="B77" s="8"/>
      <c r="C77" s="190"/>
    </row>
    <row r="78" spans="1:3" ht="15" customHeight="1">
      <c r="A78" s="229"/>
      <c r="B78" s="34" t="s">
        <v>16</v>
      </c>
      <c r="C78" s="128">
        <f>C79+C86</f>
        <v>80000</v>
      </c>
    </row>
    <row r="79" spans="1:3" ht="15">
      <c r="A79" s="153">
        <v>3</v>
      </c>
      <c r="B79" s="154" t="s">
        <v>17</v>
      </c>
      <c r="C79" s="155">
        <f>SUM(C80+C83)</f>
        <v>40000</v>
      </c>
    </row>
    <row r="80" spans="1:3" ht="15.75" thickBot="1">
      <c r="A80" s="108" t="s">
        <v>11</v>
      </c>
      <c r="B80" s="134" t="s">
        <v>19</v>
      </c>
      <c r="C80" s="19">
        <f>SUM(C81:C82)</f>
        <v>0</v>
      </c>
    </row>
    <row r="81" spans="1:3" ht="8.25" customHeight="1" thickTop="1">
      <c r="A81" s="103"/>
      <c r="B81" s="110"/>
      <c r="C81" s="102"/>
    </row>
    <row r="82" spans="1:3" ht="7.5" customHeight="1">
      <c r="A82" s="111"/>
      <c r="B82" s="14"/>
      <c r="C82" s="18"/>
    </row>
    <row r="83" spans="1:3" ht="29.25" thickBot="1">
      <c r="A83" s="112">
        <v>32389</v>
      </c>
      <c r="B83" s="113" t="s">
        <v>289</v>
      </c>
      <c r="C83" s="250">
        <f>SUM(C84:C85)</f>
        <v>40000</v>
      </c>
    </row>
    <row r="84" spans="1:3" ht="27.75" customHeight="1" thickTop="1">
      <c r="A84" s="215">
        <v>32389</v>
      </c>
      <c r="B84" s="110" t="s">
        <v>288</v>
      </c>
      <c r="C84" s="102">
        <v>40000</v>
      </c>
    </row>
    <row r="85" spans="1:3" ht="8.25" customHeight="1">
      <c r="A85" s="121"/>
      <c r="B85" s="14"/>
      <c r="C85" s="18"/>
    </row>
    <row r="86" spans="1:3" ht="15">
      <c r="A86" s="10">
        <v>4</v>
      </c>
      <c r="B86" s="11" t="s">
        <v>18</v>
      </c>
      <c r="C86" s="6">
        <f>SUM(C87+C90+C94)</f>
        <v>40000</v>
      </c>
    </row>
    <row r="87" spans="1:3" ht="15.75" thickBot="1">
      <c r="A87" s="108" t="s">
        <v>13</v>
      </c>
      <c r="B87" s="134" t="s">
        <v>20</v>
      </c>
      <c r="C87" s="19">
        <f>SUM(C88:C89)</f>
        <v>0</v>
      </c>
    </row>
    <row r="88" spans="1:3" ht="1.5" customHeight="1" thickTop="1">
      <c r="A88" s="103"/>
      <c r="B88" s="110"/>
      <c r="C88" s="102"/>
    </row>
    <row r="89" spans="1:3" ht="3.75" customHeight="1" hidden="1">
      <c r="A89" s="111"/>
      <c r="B89" s="14"/>
      <c r="C89" s="18"/>
    </row>
    <row r="90" spans="1:3" ht="25.5" customHeight="1" thickBot="1">
      <c r="A90" s="112">
        <v>422</v>
      </c>
      <c r="B90" s="113" t="s">
        <v>285</v>
      </c>
      <c r="C90" s="250">
        <f>SUM(C91:C93)</f>
        <v>20000</v>
      </c>
    </row>
    <row r="91" spans="1:3" ht="31.5" customHeight="1" thickTop="1">
      <c r="A91" s="173">
        <v>42211</v>
      </c>
      <c r="B91" s="110" t="s">
        <v>296</v>
      </c>
      <c r="C91" s="102">
        <v>15000</v>
      </c>
    </row>
    <row r="92" spans="1:3" ht="29.25" customHeight="1">
      <c r="A92" s="173">
        <v>42211</v>
      </c>
      <c r="B92" s="14" t="s">
        <v>297</v>
      </c>
      <c r="C92" s="105">
        <v>5000</v>
      </c>
    </row>
    <row r="93" spans="1:3" ht="15.75" customHeight="1">
      <c r="A93" s="173"/>
      <c r="B93" s="120"/>
      <c r="C93" s="18"/>
    </row>
    <row r="94" spans="1:3" ht="19.5" customHeight="1" thickBot="1">
      <c r="A94" s="112">
        <v>426</v>
      </c>
      <c r="B94" s="113" t="s">
        <v>22</v>
      </c>
      <c r="C94" s="250">
        <f>SUM(C95:C96)</f>
        <v>20000</v>
      </c>
    </row>
    <row r="95" spans="1:3" ht="16.5" customHeight="1" thickTop="1">
      <c r="A95" s="173">
        <v>42621</v>
      </c>
      <c r="B95" s="282" t="s">
        <v>298</v>
      </c>
      <c r="C95" s="102">
        <v>20000</v>
      </c>
    </row>
    <row r="96" spans="1:3" ht="7.5" customHeight="1">
      <c r="A96" s="121"/>
      <c r="B96" s="14" t="s">
        <v>25</v>
      </c>
      <c r="C96" s="18"/>
    </row>
    <row r="97" spans="1:3" ht="6" customHeight="1">
      <c r="A97" s="7"/>
      <c r="B97" s="8"/>
      <c r="C97" s="190"/>
    </row>
    <row r="98" spans="1:3" ht="19.5" customHeight="1">
      <c r="A98" s="4">
        <v>3</v>
      </c>
      <c r="B98" s="5" t="s">
        <v>39</v>
      </c>
      <c r="C98" s="6">
        <f>C8+C79</f>
        <v>840000</v>
      </c>
    </row>
    <row r="99" spans="1:3" ht="25.5" customHeight="1">
      <c r="A99" s="10">
        <v>4</v>
      </c>
      <c r="B99" s="11" t="s">
        <v>40</v>
      </c>
      <c r="C99" s="6">
        <f>C20+C86</f>
        <v>660000</v>
      </c>
    </row>
    <row r="100" spans="1:3" ht="4.5" customHeight="1">
      <c r="A100" s="7"/>
      <c r="B100" s="8"/>
      <c r="C100" s="190"/>
    </row>
    <row r="101" spans="1:3" ht="31.5" customHeight="1">
      <c r="A101" s="156"/>
      <c r="B101" s="157" t="s">
        <v>45</v>
      </c>
      <c r="C101" s="83">
        <f>C8+C20+C79+C86</f>
        <v>1500000</v>
      </c>
    </row>
    <row r="102" spans="1:3" ht="4.5" customHeight="1" hidden="1">
      <c r="A102" s="219"/>
      <c r="B102" s="219"/>
      <c r="C102" s="316"/>
    </row>
    <row r="103" spans="1:3" ht="4.5" customHeight="1" hidden="1">
      <c r="A103" s="219"/>
      <c r="B103" s="219"/>
      <c r="C103" s="316"/>
    </row>
    <row r="104" spans="1:3" ht="6" customHeight="1" hidden="1">
      <c r="A104" s="258"/>
      <c r="B104" s="258"/>
      <c r="C104" s="317"/>
    </row>
    <row r="105" spans="1:3" ht="15.75">
      <c r="A105" s="319" t="s">
        <v>299</v>
      </c>
      <c r="B105" s="258"/>
      <c r="C105" s="317"/>
    </row>
    <row r="106" spans="1:3" ht="16.5" customHeight="1">
      <c r="A106" s="65" t="s">
        <v>283</v>
      </c>
      <c r="B106" s="65" t="s">
        <v>284</v>
      </c>
      <c r="C106" s="318"/>
    </row>
    <row r="107" ht="15.75" customHeight="1"/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 xml:space="preserve">&amp;C                 &amp;R&amp;9ŠKŽ PLAN DEC ZDR 2013. &amp;10  </oddHeader>
    <oddFooter>&amp;C&amp;A&amp;R&amp;9&amp;X&amp;P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72"/>
  <sheetViews>
    <sheetView zoomScalePageLayoutView="0" workbookViewId="0" topLeftCell="A7">
      <selection activeCell="D4" sqref="D4"/>
    </sheetView>
  </sheetViews>
  <sheetFormatPr defaultColWidth="9.140625" defaultRowHeight="12.75"/>
  <cols>
    <col min="1" max="1" width="6.8515625" style="0" customWidth="1"/>
    <col min="2" max="2" width="63.00390625" style="0" customWidth="1"/>
    <col min="3" max="3" width="12.28125" style="72" customWidth="1"/>
    <col min="4" max="4" width="12.140625" style="0" customWidth="1"/>
  </cols>
  <sheetData>
    <row r="1" spans="1:3" ht="12.75">
      <c r="A1" s="43" t="s">
        <v>154</v>
      </c>
      <c r="B1" s="43" t="s">
        <v>154</v>
      </c>
      <c r="C1" s="45"/>
    </row>
    <row r="2" spans="1:3" ht="15.75" thickBot="1">
      <c r="A2" s="95" t="s">
        <v>41</v>
      </c>
      <c r="B2" s="96"/>
      <c r="C2" s="71"/>
    </row>
    <row r="3" spans="1:3" ht="15.75" customHeight="1" thickTop="1">
      <c r="A3" s="75"/>
      <c r="B3" s="69" t="s">
        <v>74</v>
      </c>
      <c r="C3" s="88"/>
    </row>
    <row r="4" spans="1:4" ht="45" customHeight="1">
      <c r="A4" s="84" t="s">
        <v>42</v>
      </c>
      <c r="B4" s="42" t="s">
        <v>55</v>
      </c>
      <c r="C4" s="47" t="s">
        <v>168</v>
      </c>
      <c r="D4" s="313" t="s">
        <v>282</v>
      </c>
    </row>
    <row r="5" spans="1:3" ht="11.25" customHeight="1" thickBot="1">
      <c r="A5" s="89">
        <v>1</v>
      </c>
      <c r="B5" s="89">
        <v>2</v>
      </c>
      <c r="C5" s="89">
        <v>3</v>
      </c>
    </row>
    <row r="6" spans="1:3" ht="6.75" customHeight="1" thickTop="1">
      <c r="A6" s="90"/>
      <c r="B6" s="90"/>
      <c r="C6" s="90"/>
    </row>
    <row r="7" spans="1:3" ht="12.75">
      <c r="A7" s="37"/>
      <c r="B7" s="38" t="s">
        <v>15</v>
      </c>
      <c r="C7" s="39">
        <f>C8</f>
        <v>295520</v>
      </c>
    </row>
    <row r="8" spans="1:3" ht="15">
      <c r="A8" s="4">
        <v>3</v>
      </c>
      <c r="B8" s="5" t="s">
        <v>17</v>
      </c>
      <c r="C8" s="6">
        <f>C9+C12</f>
        <v>295520</v>
      </c>
    </row>
    <row r="9" spans="1:3" ht="15.75" thickBot="1">
      <c r="A9" s="108" t="s">
        <v>11</v>
      </c>
      <c r="B9" s="109" t="s">
        <v>23</v>
      </c>
      <c r="C9" s="19">
        <f>SUM(C10:C11)</f>
        <v>0</v>
      </c>
    </row>
    <row r="10" spans="1:3" ht="9.75" customHeight="1" thickTop="1">
      <c r="A10" s="103"/>
      <c r="B10" s="110"/>
      <c r="C10" s="102"/>
    </row>
    <row r="11" spans="1:3" ht="10.5" customHeight="1">
      <c r="A11" s="111"/>
      <c r="B11" s="14"/>
      <c r="C11" s="18"/>
    </row>
    <row r="12" spans="1:3" ht="15.75" thickBot="1">
      <c r="A12" s="112">
        <v>3232</v>
      </c>
      <c r="B12" s="113" t="s">
        <v>12</v>
      </c>
      <c r="C12" s="131">
        <f>SUM(C13:C17)</f>
        <v>295520</v>
      </c>
    </row>
    <row r="13" spans="1:3" ht="28.5" customHeight="1" thickTop="1">
      <c r="A13" s="173">
        <v>32321</v>
      </c>
      <c r="B13" s="101" t="s">
        <v>169</v>
      </c>
      <c r="C13" s="102">
        <v>87000</v>
      </c>
    </row>
    <row r="14" spans="1:3" ht="22.5" customHeight="1">
      <c r="A14" s="173">
        <v>32322</v>
      </c>
      <c r="B14" s="104" t="s">
        <v>189</v>
      </c>
      <c r="C14" s="105">
        <v>87000</v>
      </c>
    </row>
    <row r="15" spans="1:3" ht="15.75" customHeight="1">
      <c r="A15" s="173">
        <v>32323</v>
      </c>
      <c r="B15" s="104" t="s">
        <v>104</v>
      </c>
      <c r="C15" s="105">
        <v>87000</v>
      </c>
    </row>
    <row r="16" spans="1:3" ht="28.5">
      <c r="A16" s="173">
        <v>32329</v>
      </c>
      <c r="B16" s="104" t="s">
        <v>170</v>
      </c>
      <c r="C16" s="105">
        <v>34520</v>
      </c>
    </row>
    <row r="17" spans="1:3" ht="8.25" customHeight="1">
      <c r="A17" s="121"/>
      <c r="B17" s="174"/>
      <c r="C17" s="18"/>
    </row>
    <row r="18" spans="1:3" ht="6.75" customHeight="1">
      <c r="A18" s="123"/>
      <c r="B18" s="124"/>
      <c r="C18" s="175"/>
    </row>
    <row r="19" spans="1:3" ht="15">
      <c r="A19" s="126"/>
      <c r="B19" s="127" t="s">
        <v>14</v>
      </c>
      <c r="C19" s="128">
        <f>C20</f>
        <v>301480</v>
      </c>
    </row>
    <row r="20" spans="1:3" ht="15">
      <c r="A20" s="129" t="s">
        <v>43</v>
      </c>
      <c r="B20" s="11" t="s">
        <v>18</v>
      </c>
      <c r="C20" s="6">
        <f>C21+C24+C71</f>
        <v>301480</v>
      </c>
    </row>
    <row r="21" spans="1:3" ht="15.75" thickBot="1">
      <c r="A21" s="108" t="s">
        <v>13</v>
      </c>
      <c r="B21" s="130" t="s">
        <v>34</v>
      </c>
      <c r="C21" s="131">
        <f>SUM(C22:C23)</f>
        <v>0</v>
      </c>
    </row>
    <row r="22" spans="1:3" ht="7.5" customHeight="1" thickTop="1">
      <c r="A22" s="132"/>
      <c r="B22" s="120"/>
      <c r="C22" s="176"/>
    </row>
    <row r="23" spans="1:3" ht="6.75" customHeight="1">
      <c r="A23" s="133"/>
      <c r="B23" s="35"/>
      <c r="C23" s="67"/>
    </row>
    <row r="24" spans="1:3" ht="15">
      <c r="A24" s="20" t="s">
        <v>2</v>
      </c>
      <c r="B24" s="12" t="s">
        <v>37</v>
      </c>
      <c r="C24" s="67">
        <f>SUM(C25+C31+C65)</f>
        <v>301480</v>
      </c>
    </row>
    <row r="25" spans="1:3" ht="15.75" thickBot="1">
      <c r="A25" s="21" t="s">
        <v>3</v>
      </c>
      <c r="B25" s="134" t="s">
        <v>24</v>
      </c>
      <c r="C25" s="19">
        <f>SUM(C26:C30)</f>
        <v>0</v>
      </c>
    </row>
    <row r="26" spans="1:3" ht="3" customHeight="1" thickTop="1">
      <c r="A26" s="135"/>
      <c r="B26" s="177"/>
      <c r="C26" s="178"/>
    </row>
    <row r="27" spans="1:3" ht="3" customHeight="1">
      <c r="A27" s="135"/>
      <c r="B27" s="120"/>
      <c r="C27" s="117"/>
    </row>
    <row r="28" spans="1:3" ht="3" customHeight="1">
      <c r="A28" s="135"/>
      <c r="B28" s="120"/>
      <c r="C28" s="117"/>
    </row>
    <row r="29" spans="1:3" ht="3" customHeight="1">
      <c r="A29" s="135"/>
      <c r="B29" s="120"/>
      <c r="C29" s="117"/>
    </row>
    <row r="30" spans="1:3" ht="3" customHeight="1">
      <c r="A30" s="136"/>
      <c r="B30" s="137" t="s">
        <v>25</v>
      </c>
      <c r="C30" s="105"/>
    </row>
    <row r="31" spans="1:3" ht="15.75" thickBot="1">
      <c r="A31" s="21" t="s">
        <v>4</v>
      </c>
      <c r="B31" s="134" t="s">
        <v>130</v>
      </c>
      <c r="C31" s="131">
        <f>C32+C43+C46+C49+C57+C60</f>
        <v>301480</v>
      </c>
    </row>
    <row r="32" spans="1:3" ht="15" thickTop="1">
      <c r="A32" s="138" t="s">
        <v>62</v>
      </c>
      <c r="B32" s="179" t="s">
        <v>92</v>
      </c>
      <c r="C32" s="180">
        <f>SUM(C33:C42)</f>
        <v>10335</v>
      </c>
    </row>
    <row r="33" spans="1:3" ht="27" customHeight="1">
      <c r="A33" s="107" t="s">
        <v>80</v>
      </c>
      <c r="B33" s="99" t="s">
        <v>190</v>
      </c>
      <c r="C33" s="18">
        <v>6335</v>
      </c>
    </row>
    <row r="34" spans="1:3" ht="15.75" customHeight="1">
      <c r="A34" s="279" t="s">
        <v>80</v>
      </c>
      <c r="B34" s="14" t="s">
        <v>171</v>
      </c>
      <c r="C34" s="249">
        <v>4000</v>
      </c>
    </row>
    <row r="35" spans="1:3" ht="4.5" customHeight="1">
      <c r="A35" s="138"/>
      <c r="B35" s="120"/>
      <c r="C35" s="160"/>
    </row>
    <row r="36" spans="1:3" ht="3" customHeight="1">
      <c r="A36" s="138"/>
      <c r="B36" s="120"/>
      <c r="C36" s="160"/>
    </row>
    <row r="37" spans="1:3" ht="1.5" customHeight="1">
      <c r="A37" s="138"/>
      <c r="B37" s="120"/>
      <c r="C37" s="160"/>
    </row>
    <row r="38" spans="1:3" ht="1.5" customHeight="1">
      <c r="A38" s="138"/>
      <c r="B38" s="120"/>
      <c r="C38" s="160"/>
    </row>
    <row r="39" spans="1:3" ht="1.5" customHeight="1">
      <c r="A39" s="138"/>
      <c r="B39" s="120"/>
      <c r="C39" s="160"/>
    </row>
    <row r="40" spans="1:3" ht="1.5" customHeight="1">
      <c r="A40" s="138"/>
      <c r="B40" s="120"/>
      <c r="C40" s="160"/>
    </row>
    <row r="41" spans="1:3" ht="1.5" customHeight="1">
      <c r="A41" s="138"/>
      <c r="B41" s="120"/>
      <c r="C41" s="160"/>
    </row>
    <row r="42" spans="1:3" ht="1.5" customHeight="1">
      <c r="A42" s="181"/>
      <c r="B42" s="137"/>
      <c r="C42" s="160"/>
    </row>
    <row r="43" spans="1:3" ht="14.25">
      <c r="A43" s="138" t="s">
        <v>63</v>
      </c>
      <c r="B43" s="139" t="s">
        <v>69</v>
      </c>
      <c r="C43" s="140">
        <f>SUM(C44:C45)</f>
        <v>0</v>
      </c>
    </row>
    <row r="44" spans="1:3" ht="8.25" customHeight="1">
      <c r="A44" s="138"/>
      <c r="B44" s="120"/>
      <c r="C44" s="117"/>
    </row>
    <row r="45" spans="1:3" ht="7.5" customHeight="1">
      <c r="A45" s="138"/>
      <c r="B45" s="182"/>
      <c r="C45" s="105"/>
    </row>
    <row r="46" spans="1:3" ht="14.25">
      <c r="A46" s="138" t="s">
        <v>64</v>
      </c>
      <c r="B46" s="139" t="s">
        <v>93</v>
      </c>
      <c r="C46" s="165">
        <f>SUM(C47:C48)</f>
        <v>26045</v>
      </c>
    </row>
    <row r="47" spans="1:3" ht="14.25" customHeight="1">
      <c r="A47" s="279" t="s">
        <v>81</v>
      </c>
      <c r="B47" s="14" t="s">
        <v>191</v>
      </c>
      <c r="C47" s="18">
        <v>26045</v>
      </c>
    </row>
    <row r="48" spans="1:3" ht="8.25" customHeight="1">
      <c r="A48" s="138"/>
      <c r="B48" s="14"/>
      <c r="C48" s="18"/>
    </row>
    <row r="49" spans="1:3" ht="14.25">
      <c r="A49" s="181" t="s">
        <v>65</v>
      </c>
      <c r="B49" s="183" t="s">
        <v>89</v>
      </c>
      <c r="C49" s="140">
        <f>SUM(C50:C56)</f>
        <v>265100</v>
      </c>
    </row>
    <row r="50" spans="1:3" ht="15.75" customHeight="1">
      <c r="A50" s="107" t="s">
        <v>58</v>
      </c>
      <c r="B50" s="99" t="s">
        <v>172</v>
      </c>
      <c r="C50" s="18">
        <v>6375</v>
      </c>
    </row>
    <row r="51" spans="1:3" ht="18.75" customHeight="1">
      <c r="A51" s="107" t="s">
        <v>58</v>
      </c>
      <c r="B51" s="99" t="s">
        <v>173</v>
      </c>
      <c r="C51" s="18">
        <v>14288</v>
      </c>
    </row>
    <row r="52" spans="1:3" ht="16.5" customHeight="1">
      <c r="A52" s="107" t="s">
        <v>58</v>
      </c>
      <c r="B52" s="99" t="s">
        <v>105</v>
      </c>
      <c r="C52" s="18">
        <v>55437</v>
      </c>
    </row>
    <row r="53" spans="1:3" ht="20.25" customHeight="1">
      <c r="A53" s="107" t="s">
        <v>98</v>
      </c>
      <c r="B53" s="99" t="s">
        <v>106</v>
      </c>
      <c r="C53" s="18">
        <v>85000</v>
      </c>
    </row>
    <row r="54" spans="1:3" ht="17.25" customHeight="1">
      <c r="A54" s="133">
        <v>42242</v>
      </c>
      <c r="B54" s="280" t="s">
        <v>174</v>
      </c>
      <c r="C54" s="105">
        <v>65000</v>
      </c>
    </row>
    <row r="55" spans="1:3" ht="17.25" customHeight="1">
      <c r="A55" s="91">
        <v>42241</v>
      </c>
      <c r="B55" s="280" t="s">
        <v>175</v>
      </c>
      <c r="C55" s="105">
        <v>39000</v>
      </c>
    </row>
    <row r="56" spans="1:3" ht="9.75" customHeight="1">
      <c r="A56" s="135"/>
      <c r="B56" s="14"/>
      <c r="C56" s="105"/>
    </row>
    <row r="57" spans="1:3" ht="14.25">
      <c r="A57" s="138" t="s">
        <v>66</v>
      </c>
      <c r="B57" s="147" t="s">
        <v>90</v>
      </c>
      <c r="C57" s="140">
        <f>SUM(C58:C59)</f>
        <v>0</v>
      </c>
    </row>
    <row r="58" spans="1:3" ht="6" customHeight="1">
      <c r="A58" s="138"/>
      <c r="B58" s="148"/>
      <c r="C58" s="18"/>
    </row>
    <row r="59" spans="1:3" ht="5.25" customHeight="1">
      <c r="A59" s="138"/>
      <c r="B59" s="148"/>
      <c r="C59" s="18"/>
    </row>
    <row r="60" spans="1:3" ht="14.25">
      <c r="A60" s="181" t="s">
        <v>67</v>
      </c>
      <c r="B60" s="139" t="s">
        <v>91</v>
      </c>
      <c r="C60" s="140">
        <f>SUM(C61:C64)</f>
        <v>0</v>
      </c>
    </row>
    <row r="61" spans="1:3" ht="4.5" customHeight="1">
      <c r="A61" s="184"/>
      <c r="B61" s="141"/>
      <c r="C61" s="142"/>
    </row>
    <row r="62" spans="1:3" ht="4.5" customHeight="1">
      <c r="A62" s="135"/>
      <c r="B62" s="120"/>
      <c r="C62" s="160"/>
    </row>
    <row r="63" spans="1:3" ht="4.5" customHeight="1">
      <c r="A63" s="135"/>
      <c r="B63" s="120"/>
      <c r="C63" s="160"/>
    </row>
    <row r="64" spans="1:3" ht="4.5" customHeight="1">
      <c r="A64" s="135"/>
      <c r="B64" s="137"/>
      <c r="C64" s="105"/>
    </row>
    <row r="65" spans="1:3" ht="15.75" thickBot="1">
      <c r="A65" s="185" t="s">
        <v>5</v>
      </c>
      <c r="B65" s="186" t="s">
        <v>33</v>
      </c>
      <c r="C65" s="187">
        <f>SUM(C66:C67)</f>
        <v>0</v>
      </c>
    </row>
    <row r="66" spans="1:3" ht="12.75" customHeight="1" thickTop="1">
      <c r="A66" s="107"/>
      <c r="B66" s="110"/>
      <c r="C66" s="102"/>
    </row>
    <row r="67" spans="1:3" ht="6" customHeight="1">
      <c r="A67" s="136"/>
      <c r="B67" s="14"/>
      <c r="C67" s="18"/>
    </row>
    <row r="68" spans="1:3" ht="17.25" customHeight="1" thickBot="1">
      <c r="A68" s="21" t="s">
        <v>0</v>
      </c>
      <c r="B68" s="134" t="s">
        <v>27</v>
      </c>
      <c r="C68" s="19">
        <f>SUM(C69:C70)</f>
        <v>0</v>
      </c>
    </row>
    <row r="69" spans="1:3" ht="7.5" customHeight="1" thickTop="1">
      <c r="A69" s="100"/>
      <c r="B69" s="110" t="s">
        <v>25</v>
      </c>
      <c r="C69" s="102"/>
    </row>
    <row r="70" spans="1:3" ht="6" customHeight="1">
      <c r="A70" s="106"/>
      <c r="B70" s="14" t="s">
        <v>25</v>
      </c>
      <c r="C70" s="18"/>
    </row>
    <row r="71" spans="1:3" ht="22.5" customHeight="1">
      <c r="A71" s="20" t="s">
        <v>6</v>
      </c>
      <c r="B71" s="12" t="s">
        <v>35</v>
      </c>
      <c r="C71" s="1">
        <f>SUM(C72+C79+C85+C88)</f>
        <v>0</v>
      </c>
    </row>
    <row r="72" spans="1:3" ht="18.75" customHeight="1" thickBot="1">
      <c r="A72" s="22" t="s">
        <v>7</v>
      </c>
      <c r="B72" s="134" t="s">
        <v>28</v>
      </c>
      <c r="C72" s="19">
        <f>SUM(C73:C77:C78)</f>
        <v>0</v>
      </c>
    </row>
    <row r="73" spans="1:3" ht="10.5" customHeight="1" thickTop="1">
      <c r="A73" s="107"/>
      <c r="B73" s="148"/>
      <c r="C73" s="178"/>
    </row>
    <row r="74" spans="1:3" ht="5.25" customHeight="1">
      <c r="A74" s="107"/>
      <c r="B74" s="148"/>
      <c r="C74" s="18"/>
    </row>
    <row r="75" spans="1:3" ht="6" customHeight="1">
      <c r="A75" s="107"/>
      <c r="B75" s="148"/>
      <c r="C75" s="18"/>
    </row>
    <row r="76" spans="1:3" ht="7.5" customHeight="1">
      <c r="A76" s="107"/>
      <c r="B76" s="122"/>
      <c r="C76" s="105"/>
    </row>
    <row r="77" spans="1:3" ht="6" customHeight="1">
      <c r="A77" s="107"/>
      <c r="B77" s="122"/>
      <c r="C77" s="105"/>
    </row>
    <row r="78" spans="1:3" ht="9" customHeight="1">
      <c r="A78" s="100"/>
      <c r="B78" s="141"/>
      <c r="C78" s="150"/>
    </row>
    <row r="79" spans="1:3" ht="15.75" thickBot="1">
      <c r="A79" s="21" t="s">
        <v>8</v>
      </c>
      <c r="B79" s="134" t="s">
        <v>29</v>
      </c>
      <c r="C79" s="188">
        <f>SUM(C80:C84)</f>
        <v>0</v>
      </c>
    </row>
    <row r="80" spans="1:3" ht="4.5" customHeight="1" thickTop="1">
      <c r="A80" s="100"/>
      <c r="B80" s="189"/>
      <c r="C80" s="160"/>
    </row>
    <row r="81" spans="1:3" ht="4.5" customHeight="1">
      <c r="A81" s="100"/>
      <c r="B81" s="120"/>
      <c r="C81" s="160"/>
    </row>
    <row r="82" spans="1:3" ht="4.5" customHeight="1">
      <c r="A82" s="100"/>
      <c r="B82" s="120"/>
      <c r="C82" s="160"/>
    </row>
    <row r="83" spans="1:3" ht="4.5" customHeight="1">
      <c r="A83" s="106"/>
      <c r="B83" s="137"/>
      <c r="C83" s="164"/>
    </row>
    <row r="84" spans="1:3" ht="4.5" customHeight="1">
      <c r="A84" s="106"/>
      <c r="B84" s="35"/>
      <c r="C84" s="105"/>
    </row>
    <row r="85" spans="1:3" ht="15.75" thickBot="1">
      <c r="A85" s="21" t="s">
        <v>9</v>
      </c>
      <c r="B85" s="134" t="s">
        <v>30</v>
      </c>
      <c r="C85" s="19">
        <f>SUM(C86:C87)</f>
        <v>0</v>
      </c>
    </row>
    <row r="86" spans="1:3" ht="6.75" customHeight="1" thickTop="1">
      <c r="A86" s="100"/>
      <c r="B86" s="110"/>
      <c r="C86" s="102"/>
    </row>
    <row r="87" spans="1:3" ht="8.25" customHeight="1">
      <c r="A87" s="106"/>
      <c r="B87" s="14"/>
      <c r="C87" s="18"/>
    </row>
    <row r="88" spans="1:3" ht="15.75" thickBot="1">
      <c r="A88" s="21" t="s">
        <v>10</v>
      </c>
      <c r="B88" s="134" t="s">
        <v>1</v>
      </c>
      <c r="C88" s="19">
        <f>SUM(C89:C90)</f>
        <v>0</v>
      </c>
    </row>
    <row r="89" spans="1:3" ht="9.75" customHeight="1" thickTop="1">
      <c r="A89" s="100"/>
      <c r="B89" s="110"/>
      <c r="C89" s="102"/>
    </row>
    <row r="90" spans="1:3" ht="8.25" customHeight="1">
      <c r="A90" s="106"/>
      <c r="B90" s="14"/>
      <c r="C90" s="18"/>
    </row>
    <row r="91" spans="1:3" ht="7.5" customHeight="1">
      <c r="A91" s="7"/>
      <c r="B91" s="8"/>
      <c r="C91" s="190"/>
    </row>
    <row r="92" spans="1:3" ht="16.5" customHeight="1">
      <c r="A92" s="152" t="s">
        <v>46</v>
      </c>
      <c r="B92" s="34" t="s">
        <v>16</v>
      </c>
      <c r="C92" s="128">
        <f>C93+C100</f>
        <v>103000</v>
      </c>
    </row>
    <row r="93" spans="1:3" ht="18" customHeight="1">
      <c r="A93" s="153">
        <v>3</v>
      </c>
      <c r="B93" s="154" t="s">
        <v>17</v>
      </c>
      <c r="C93" s="155">
        <f>SUM(C94+C97)</f>
        <v>85000</v>
      </c>
    </row>
    <row r="94" spans="1:3" ht="15.75" thickBot="1">
      <c r="A94" s="108" t="s">
        <v>11</v>
      </c>
      <c r="B94" s="134" t="s">
        <v>19</v>
      </c>
      <c r="C94" s="131">
        <f>SUM(C95:C96)</f>
        <v>0</v>
      </c>
    </row>
    <row r="95" spans="1:3" ht="10.5" customHeight="1" thickTop="1">
      <c r="A95" s="103"/>
      <c r="B95" s="110"/>
      <c r="C95" s="102"/>
    </row>
    <row r="96" spans="1:3" ht="7.5" customHeight="1">
      <c r="A96" s="111"/>
      <c r="B96" s="14" t="s">
        <v>25</v>
      </c>
      <c r="C96" s="18"/>
    </row>
    <row r="97" spans="1:3" ht="15.75" thickBot="1">
      <c r="A97" s="23">
        <v>3232</v>
      </c>
      <c r="B97" s="113" t="s">
        <v>12</v>
      </c>
      <c r="C97" s="131">
        <f>SUM(C98:C99)</f>
        <v>85000</v>
      </c>
    </row>
    <row r="98" spans="1:3" ht="18" customHeight="1" thickTop="1">
      <c r="A98" s="121">
        <v>32322</v>
      </c>
      <c r="B98" s="101" t="s">
        <v>176</v>
      </c>
      <c r="C98" s="102">
        <v>15000</v>
      </c>
    </row>
    <row r="99" spans="1:3" ht="26.25" customHeight="1">
      <c r="A99" s="121">
        <v>32329</v>
      </c>
      <c r="B99" s="99" t="s">
        <v>192</v>
      </c>
      <c r="C99" s="18">
        <v>70000</v>
      </c>
    </row>
    <row r="100" spans="1:3" ht="16.5" customHeight="1">
      <c r="A100" s="10">
        <v>4</v>
      </c>
      <c r="B100" s="11" t="s">
        <v>18</v>
      </c>
      <c r="C100" s="6">
        <f>SUM(C101+C104+C108)</f>
        <v>18000</v>
      </c>
    </row>
    <row r="101" spans="1:3" ht="15.75" thickBot="1">
      <c r="A101" s="108" t="s">
        <v>13</v>
      </c>
      <c r="B101" s="134" t="s">
        <v>20</v>
      </c>
      <c r="C101" s="19">
        <f>SUM(C102:C103)</f>
        <v>0</v>
      </c>
    </row>
    <row r="102" spans="1:3" ht="7.5" customHeight="1" thickTop="1">
      <c r="A102" s="103"/>
      <c r="B102" s="110" t="s">
        <v>25</v>
      </c>
      <c r="C102" s="102"/>
    </row>
    <row r="103" spans="1:3" ht="14.25">
      <c r="A103" s="111"/>
      <c r="B103" s="14" t="s">
        <v>25</v>
      </c>
      <c r="C103" s="18"/>
    </row>
    <row r="104" spans="1:3" ht="15.75" thickBot="1">
      <c r="A104" s="112">
        <v>422</v>
      </c>
      <c r="B104" s="113" t="s">
        <v>132</v>
      </c>
      <c r="C104" s="131">
        <f>SUM(C105:C107)</f>
        <v>18000</v>
      </c>
    </row>
    <row r="105" spans="1:3" ht="14.25" customHeight="1" thickTop="1">
      <c r="A105" s="119">
        <v>42211</v>
      </c>
      <c r="B105" s="110" t="s">
        <v>177</v>
      </c>
      <c r="C105" s="102">
        <v>18000</v>
      </c>
    </row>
    <row r="106" spans="1:3" ht="7.5" customHeight="1">
      <c r="A106" s="119"/>
      <c r="B106" s="137"/>
      <c r="C106" s="105"/>
    </row>
    <row r="107" spans="1:3" ht="8.25" customHeight="1">
      <c r="A107" s="121"/>
      <c r="B107" s="14"/>
      <c r="C107" s="18"/>
    </row>
    <row r="108" spans="1:3" ht="15.75" thickBot="1">
      <c r="A108" s="112">
        <v>426</v>
      </c>
      <c r="B108" s="113" t="s">
        <v>22</v>
      </c>
      <c r="C108" s="131">
        <f>SUM(C109:C110)</f>
        <v>0</v>
      </c>
    </row>
    <row r="109" spans="1:3" ht="10.5" customHeight="1" thickTop="1">
      <c r="A109" s="119"/>
      <c r="B109" s="110"/>
      <c r="C109" s="102"/>
    </row>
    <row r="110" spans="1:3" ht="14.25">
      <c r="A110" s="121"/>
      <c r="B110" s="14" t="s">
        <v>25</v>
      </c>
      <c r="C110" s="18"/>
    </row>
    <row r="111" spans="1:3" ht="9" customHeight="1">
      <c r="A111" s="7"/>
      <c r="B111" s="8"/>
      <c r="C111" s="190"/>
    </row>
    <row r="112" spans="1:3" ht="15" customHeight="1">
      <c r="A112" s="4">
        <v>3</v>
      </c>
      <c r="B112" s="16" t="s">
        <v>39</v>
      </c>
      <c r="C112" s="6">
        <f>C8+C93</f>
        <v>380520</v>
      </c>
    </row>
    <row r="113" spans="1:3" ht="15" customHeight="1">
      <c r="A113" s="10">
        <v>4</v>
      </c>
      <c r="B113" s="11" t="s">
        <v>40</v>
      </c>
      <c r="C113" s="6">
        <f>C20+C100</f>
        <v>319480</v>
      </c>
    </row>
    <row r="114" spans="1:3" ht="6" customHeight="1">
      <c r="A114" s="7"/>
      <c r="B114" s="8"/>
      <c r="C114" s="190"/>
    </row>
    <row r="115" spans="1:3" ht="20.25" customHeight="1">
      <c r="A115" s="191"/>
      <c r="B115" s="97" t="s">
        <v>47</v>
      </c>
      <c r="C115" s="158">
        <f>C112+C113</f>
        <v>700000</v>
      </c>
    </row>
    <row r="116" ht="8.25" customHeight="1">
      <c r="C116" s="57"/>
    </row>
    <row r="117" ht="9.75" customHeight="1">
      <c r="C117" s="57"/>
    </row>
    <row r="118" spans="1:3" ht="15.75">
      <c r="A118" s="258" t="s">
        <v>96</v>
      </c>
      <c r="B118" s="258"/>
      <c r="C118" s="66"/>
    </row>
    <row r="119" spans="1:3" ht="15.75">
      <c r="A119" s="258" t="s">
        <v>152</v>
      </c>
      <c r="B119" s="258"/>
      <c r="C119" s="66"/>
    </row>
    <row r="120" spans="1:3" ht="14.25">
      <c r="A120" s="65" t="s">
        <v>50</v>
      </c>
      <c r="B120" s="70"/>
      <c r="C120" s="74"/>
    </row>
    <row r="121" spans="1:3" ht="12.75">
      <c r="A121" s="63"/>
      <c r="B121" s="63"/>
      <c r="C121" s="74"/>
    </row>
    <row r="122" ht="12.75">
      <c r="C122" s="57"/>
    </row>
    <row r="123" ht="12.75">
      <c r="C123" s="57"/>
    </row>
    <row r="124" ht="12.75">
      <c r="C124" s="57"/>
    </row>
    <row r="125" ht="12.75">
      <c r="C125" s="57"/>
    </row>
    <row r="126" ht="12.75">
      <c r="C126" s="57"/>
    </row>
    <row r="127" ht="12.75">
      <c r="C127" s="57"/>
    </row>
    <row r="128" ht="12.75">
      <c r="C128" s="57"/>
    </row>
    <row r="129" ht="12.75">
      <c r="C129" s="57"/>
    </row>
    <row r="130" ht="12.75">
      <c r="C130" s="57"/>
    </row>
    <row r="131" ht="12.75">
      <c r="C131" s="57"/>
    </row>
    <row r="132" ht="12.75">
      <c r="C132" s="57"/>
    </row>
    <row r="133" ht="12.75">
      <c r="C133" s="57"/>
    </row>
    <row r="134" ht="12.75">
      <c r="C134" s="57"/>
    </row>
    <row r="135" ht="12.75">
      <c r="C135" s="57"/>
    </row>
    <row r="136" ht="12.75">
      <c r="C136" s="57"/>
    </row>
    <row r="137" ht="12.75">
      <c r="C137" s="57"/>
    </row>
    <row r="138" ht="12.75">
      <c r="C138" s="57"/>
    </row>
    <row r="139" ht="12.75">
      <c r="C139" s="57"/>
    </row>
    <row r="140" ht="12.75">
      <c r="C140" s="57"/>
    </row>
    <row r="141" ht="12.75">
      <c r="C141" s="57"/>
    </row>
    <row r="142" ht="12.75">
      <c r="C142" s="57"/>
    </row>
    <row r="143" ht="12.75">
      <c r="C143" s="57"/>
    </row>
    <row r="144" ht="12.75">
      <c r="C144" s="57"/>
    </row>
    <row r="145" ht="12.75">
      <c r="C145" s="57"/>
    </row>
    <row r="146" ht="12.75">
      <c r="C146" s="57"/>
    </row>
    <row r="147" ht="12.75">
      <c r="C147" s="57"/>
    </row>
    <row r="148" ht="12.75">
      <c r="C148" s="57"/>
    </row>
    <row r="149" ht="12.75">
      <c r="C149" s="57"/>
    </row>
    <row r="150" ht="12.75">
      <c r="C150" s="57"/>
    </row>
    <row r="151" ht="12.75">
      <c r="C151" s="57"/>
    </row>
    <row r="152" ht="12.75">
      <c r="C152" s="57"/>
    </row>
    <row r="153" ht="12.75">
      <c r="C153" s="57"/>
    </row>
    <row r="154" ht="12.75">
      <c r="C154" s="57"/>
    </row>
    <row r="155" ht="12.75">
      <c r="C155" s="57"/>
    </row>
    <row r="156" ht="12.75">
      <c r="C156" s="57"/>
    </row>
    <row r="157" ht="12.75">
      <c r="C157" s="57"/>
    </row>
    <row r="158" ht="12.75">
      <c r="C158" s="57"/>
    </row>
    <row r="159" ht="12.75">
      <c r="C159" s="57"/>
    </row>
    <row r="160" ht="12.75">
      <c r="C160" s="57"/>
    </row>
    <row r="161" ht="12.75">
      <c r="C161" s="57"/>
    </row>
    <row r="162" ht="12.75">
      <c r="C162" s="57"/>
    </row>
    <row r="163" ht="12.75">
      <c r="C163" s="57"/>
    </row>
    <row r="164" ht="12.75">
      <c r="C164" s="57"/>
    </row>
    <row r="165" ht="12.75">
      <c r="C165" s="57"/>
    </row>
    <row r="166" ht="12.75">
      <c r="C166" s="57"/>
    </row>
    <row r="167" ht="12.75">
      <c r="C167" s="57"/>
    </row>
    <row r="168" ht="12.75">
      <c r="C168" s="57"/>
    </row>
    <row r="169" ht="12.75">
      <c r="C169" s="57"/>
    </row>
    <row r="170" ht="12.75">
      <c r="C170" s="57"/>
    </row>
    <row r="171" ht="12.75">
      <c r="C171" s="57"/>
    </row>
    <row r="172" ht="12.75">
      <c r="C172" s="57"/>
    </row>
    <row r="173" ht="12.75">
      <c r="C173" s="57"/>
    </row>
    <row r="174" ht="12.75">
      <c r="C174" s="57"/>
    </row>
    <row r="175" ht="12.75">
      <c r="C175" s="57"/>
    </row>
    <row r="176" ht="12.75">
      <c r="C176" s="57"/>
    </row>
    <row r="177" ht="12.75">
      <c r="C177" s="57"/>
    </row>
    <row r="178" ht="12.75">
      <c r="C178" s="57"/>
    </row>
    <row r="179" ht="12.75">
      <c r="C179" s="57"/>
    </row>
    <row r="180" ht="12.75">
      <c r="C180" s="57"/>
    </row>
    <row r="181" ht="12.75">
      <c r="C181" s="57"/>
    </row>
    <row r="182" ht="12.75">
      <c r="C182" s="57"/>
    </row>
    <row r="183" ht="12.75">
      <c r="C183" s="57"/>
    </row>
    <row r="184" ht="12.75">
      <c r="C184" s="57"/>
    </row>
    <row r="185" ht="12.75">
      <c r="C185" s="57"/>
    </row>
    <row r="186" ht="12.75">
      <c r="C186" s="57"/>
    </row>
    <row r="187" ht="12.75">
      <c r="C187" s="57"/>
    </row>
    <row r="188" ht="12.75">
      <c r="C188" s="57"/>
    </row>
    <row r="189" ht="12.75">
      <c r="C189" s="57"/>
    </row>
    <row r="190" ht="12.75">
      <c r="C190" s="57"/>
    </row>
    <row r="191" ht="12.75">
      <c r="C191" s="57"/>
    </row>
    <row r="192" ht="12.75">
      <c r="C192" s="57"/>
    </row>
    <row r="193" ht="12.75">
      <c r="C193" s="57"/>
    </row>
    <row r="194" ht="12.75">
      <c r="C194" s="57"/>
    </row>
    <row r="195" ht="12.75">
      <c r="C195" s="57"/>
    </row>
    <row r="196" ht="12.75">
      <c r="C196" s="57"/>
    </row>
    <row r="197" ht="12.75">
      <c r="C197" s="57"/>
    </row>
    <row r="198" ht="12.75">
      <c r="C198" s="57"/>
    </row>
    <row r="199" ht="12.75">
      <c r="C199" s="57"/>
    </row>
    <row r="200" ht="12.75">
      <c r="C200" s="57"/>
    </row>
    <row r="201" ht="12.75">
      <c r="C201" s="57"/>
    </row>
    <row r="202" ht="12.75">
      <c r="C202" s="57"/>
    </row>
    <row r="203" ht="12.75">
      <c r="C203" s="57"/>
    </row>
    <row r="204" ht="12.75">
      <c r="C204" s="57"/>
    </row>
    <row r="205" ht="12.75">
      <c r="C205" s="57"/>
    </row>
    <row r="206" ht="12.75">
      <c r="C206" s="57"/>
    </row>
    <row r="207" ht="12.75">
      <c r="C207" s="57"/>
    </row>
    <row r="208" ht="12.75">
      <c r="C208" s="57"/>
    </row>
    <row r="209" ht="12.75">
      <c r="C209" s="57"/>
    </row>
    <row r="210" ht="12.75">
      <c r="C210" s="57"/>
    </row>
    <row r="211" ht="12.75">
      <c r="C211" s="57"/>
    </row>
    <row r="212" ht="12.75">
      <c r="C212" s="57"/>
    </row>
    <row r="213" ht="12.75">
      <c r="C213" s="57"/>
    </row>
    <row r="214" ht="12.75">
      <c r="C214" s="57"/>
    </row>
    <row r="215" ht="12.75">
      <c r="C215" s="57"/>
    </row>
    <row r="216" ht="12.75">
      <c r="C216" s="57"/>
    </row>
    <row r="217" ht="12.75">
      <c r="C217" s="57"/>
    </row>
    <row r="218" ht="12.75">
      <c r="C218" s="57"/>
    </row>
    <row r="219" ht="12.75">
      <c r="C219" s="57"/>
    </row>
    <row r="220" ht="12.75">
      <c r="C220" s="57"/>
    </row>
    <row r="221" ht="12.75">
      <c r="C221" s="57"/>
    </row>
    <row r="222" ht="12.75">
      <c r="C222" s="57"/>
    </row>
    <row r="223" ht="12.75">
      <c r="C223" s="57"/>
    </row>
    <row r="224" ht="12.75">
      <c r="C224" s="57"/>
    </row>
    <row r="225" ht="12.75">
      <c r="C225" s="57"/>
    </row>
    <row r="226" ht="12.75">
      <c r="C226" s="57"/>
    </row>
    <row r="227" ht="12.75">
      <c r="C227" s="57"/>
    </row>
    <row r="228" ht="12.75">
      <c r="C228" s="57"/>
    </row>
    <row r="229" ht="12.75">
      <c r="C229" s="57"/>
    </row>
    <row r="230" ht="12.75">
      <c r="C230" s="57"/>
    </row>
    <row r="231" ht="12.75">
      <c r="C231" s="57"/>
    </row>
    <row r="232" ht="12.75">
      <c r="C232" s="57"/>
    </row>
    <row r="233" ht="12.75">
      <c r="C233" s="57"/>
    </row>
    <row r="234" ht="12.75">
      <c r="C234" s="57"/>
    </row>
    <row r="235" ht="12.75">
      <c r="C235" s="57"/>
    </row>
    <row r="236" ht="12.75">
      <c r="C236" s="57"/>
    </row>
    <row r="237" ht="12.75">
      <c r="C237" s="57"/>
    </row>
    <row r="238" ht="12.75">
      <c r="C238" s="57"/>
    </row>
    <row r="239" ht="12.75">
      <c r="C239" s="57"/>
    </row>
    <row r="240" ht="12.75">
      <c r="C240" s="57"/>
    </row>
    <row r="241" ht="12.75">
      <c r="C241" s="57"/>
    </row>
    <row r="242" ht="12.75">
      <c r="C242" s="57"/>
    </row>
    <row r="243" ht="12.75">
      <c r="C243" s="57"/>
    </row>
    <row r="244" ht="12.75">
      <c r="C244" s="57"/>
    </row>
    <row r="245" ht="12.75">
      <c r="C245" s="57"/>
    </row>
    <row r="246" ht="12.75">
      <c r="C246" s="57"/>
    </row>
    <row r="247" ht="12.75">
      <c r="C247" s="57"/>
    </row>
    <row r="248" ht="12.75">
      <c r="C248" s="57"/>
    </row>
    <row r="249" ht="12.75">
      <c r="C249" s="57"/>
    </row>
    <row r="250" ht="12.75">
      <c r="C250" s="57"/>
    </row>
    <row r="251" ht="12.75">
      <c r="C251" s="57"/>
    </row>
    <row r="252" ht="12.75">
      <c r="C252" s="57"/>
    </row>
    <row r="253" ht="12.75">
      <c r="C253" s="57"/>
    </row>
    <row r="254" ht="12.75">
      <c r="C254" s="57"/>
    </row>
    <row r="255" ht="12.75">
      <c r="C255" s="57"/>
    </row>
    <row r="256" ht="12.75">
      <c r="C256" s="57"/>
    </row>
    <row r="257" ht="12.75">
      <c r="C257" s="57"/>
    </row>
    <row r="258" ht="12.75">
      <c r="C258" s="57"/>
    </row>
    <row r="259" ht="12.75">
      <c r="C259" s="57"/>
    </row>
    <row r="260" ht="12.75">
      <c r="C260" s="57"/>
    </row>
    <row r="261" ht="12.75">
      <c r="C261" s="57"/>
    </row>
    <row r="262" ht="12.75">
      <c r="C262" s="57"/>
    </row>
    <row r="263" ht="12.75">
      <c r="C263" s="57"/>
    </row>
    <row r="264" ht="12.75">
      <c r="C264" s="57"/>
    </row>
    <row r="265" ht="12.75">
      <c r="C265" s="57"/>
    </row>
    <row r="266" ht="12.75">
      <c r="C266" s="57"/>
    </row>
    <row r="267" ht="12.75">
      <c r="C267" s="57"/>
    </row>
    <row r="268" ht="12.75">
      <c r="C268" s="57"/>
    </row>
    <row r="269" ht="12.75">
      <c r="C269" s="57"/>
    </row>
    <row r="270" ht="12.75">
      <c r="C270" s="57"/>
    </row>
    <row r="271" ht="12.75">
      <c r="C271" s="57"/>
    </row>
    <row r="272" ht="12.75">
      <c r="C272" s="57"/>
    </row>
    <row r="273" ht="12.75">
      <c r="C273" s="57"/>
    </row>
    <row r="274" ht="12.75">
      <c r="C274" s="57"/>
    </row>
    <row r="275" ht="12.75">
      <c r="C275" s="57"/>
    </row>
    <row r="276" ht="12.75">
      <c r="C276" s="57"/>
    </row>
    <row r="277" ht="12.75">
      <c r="C277" s="57"/>
    </row>
    <row r="278" ht="12.75">
      <c r="C278" s="57"/>
    </row>
    <row r="279" ht="12.75">
      <c r="C279" s="57"/>
    </row>
    <row r="280" ht="12.75">
      <c r="C280" s="57"/>
    </row>
    <row r="281" ht="12.75">
      <c r="C281" s="57"/>
    </row>
    <row r="282" ht="12.75">
      <c r="C282" s="57"/>
    </row>
    <row r="283" ht="12.75">
      <c r="C283" s="57"/>
    </row>
    <row r="284" ht="12.75">
      <c r="C284" s="57"/>
    </row>
    <row r="285" ht="12.75">
      <c r="C285" s="57"/>
    </row>
    <row r="286" ht="12.75">
      <c r="C286" s="57"/>
    </row>
    <row r="287" ht="12.75">
      <c r="C287" s="57"/>
    </row>
    <row r="288" ht="12.75">
      <c r="C288" s="57"/>
    </row>
    <row r="289" ht="12.75">
      <c r="C289" s="57"/>
    </row>
    <row r="290" ht="12.75">
      <c r="C290" s="57"/>
    </row>
    <row r="291" ht="12.75">
      <c r="C291" s="57"/>
    </row>
    <row r="292" ht="12.75">
      <c r="C292" s="57"/>
    </row>
    <row r="293" ht="12.75">
      <c r="C293" s="57"/>
    </row>
    <row r="294" ht="12.75">
      <c r="C294" s="57"/>
    </row>
    <row r="295" ht="12.75">
      <c r="C295" s="57"/>
    </row>
    <row r="296" ht="12.75">
      <c r="C296" s="57"/>
    </row>
    <row r="297" ht="12.75">
      <c r="C297" s="57"/>
    </row>
    <row r="298" ht="12.75">
      <c r="C298" s="57"/>
    </row>
    <row r="299" ht="12.75">
      <c r="C299" s="57"/>
    </row>
    <row r="300" ht="12.75">
      <c r="C300" s="57"/>
    </row>
    <row r="301" ht="12.75">
      <c r="C301" s="57"/>
    </row>
    <row r="302" ht="12.75">
      <c r="C302" s="57"/>
    </row>
    <row r="303" ht="12.75">
      <c r="C303" s="57"/>
    </row>
    <row r="304" ht="12.75">
      <c r="C304" s="57"/>
    </row>
    <row r="305" ht="12.75">
      <c r="C305" s="57"/>
    </row>
    <row r="306" ht="12.75">
      <c r="C306" s="57"/>
    </row>
    <row r="307" ht="12.75">
      <c r="C307" s="57"/>
    </row>
    <row r="308" ht="12.75">
      <c r="C308" s="57"/>
    </row>
    <row r="309" ht="12.75">
      <c r="C309" s="57"/>
    </row>
    <row r="310" ht="12.75">
      <c r="C310" s="57"/>
    </row>
    <row r="311" ht="12.75">
      <c r="C311" s="57"/>
    </row>
    <row r="312" ht="12.75">
      <c r="C312" s="57"/>
    </row>
    <row r="313" ht="12.75">
      <c r="C313" s="57"/>
    </row>
    <row r="314" ht="12.75">
      <c r="C314" s="57"/>
    </row>
    <row r="315" ht="12.75">
      <c r="C315" s="57"/>
    </row>
    <row r="316" ht="12.75">
      <c r="C316" s="57"/>
    </row>
    <row r="317" ht="12.75">
      <c r="C317" s="57"/>
    </row>
    <row r="318" ht="12.75">
      <c r="C318" s="57"/>
    </row>
    <row r="319" ht="12.75">
      <c r="C319" s="57"/>
    </row>
    <row r="320" ht="12.75">
      <c r="C320" s="57"/>
    </row>
    <row r="321" ht="12.75">
      <c r="C321" s="57"/>
    </row>
    <row r="322" ht="12.75">
      <c r="C322" s="57"/>
    </row>
    <row r="323" ht="12.75">
      <c r="C323" s="57"/>
    </row>
    <row r="324" ht="12.75">
      <c r="C324" s="57"/>
    </row>
    <row r="325" ht="12.75">
      <c r="C325" s="57"/>
    </row>
    <row r="326" ht="12.75">
      <c r="C326" s="57"/>
    </row>
    <row r="327" ht="12.75">
      <c r="C327" s="57"/>
    </row>
    <row r="328" ht="12.75">
      <c r="C328" s="57"/>
    </row>
    <row r="329" ht="12.75">
      <c r="C329" s="57"/>
    </row>
    <row r="330" ht="12.75">
      <c r="C330" s="57"/>
    </row>
    <row r="331" ht="12.75">
      <c r="C331" s="57"/>
    </row>
    <row r="332" ht="12.75">
      <c r="C332" s="57"/>
    </row>
    <row r="333" ht="12.75">
      <c r="C333" s="57"/>
    </row>
    <row r="334" ht="12.75">
      <c r="C334" s="57"/>
    </row>
    <row r="335" ht="12.75">
      <c r="C335" s="57"/>
    </row>
    <row r="336" ht="12.75">
      <c r="C336" s="57"/>
    </row>
    <row r="337" ht="12.75">
      <c r="C337" s="57"/>
    </row>
    <row r="338" ht="12.75">
      <c r="C338" s="57"/>
    </row>
    <row r="339" ht="12.75">
      <c r="C339" s="57"/>
    </row>
    <row r="340" ht="12.75">
      <c r="C340" s="57"/>
    </row>
    <row r="341" ht="12.75">
      <c r="C341" s="57"/>
    </row>
    <row r="342" ht="12.75">
      <c r="C342" s="57"/>
    </row>
    <row r="343" ht="12.75">
      <c r="C343" s="57"/>
    </row>
    <row r="344" ht="12.75">
      <c r="C344" s="57"/>
    </row>
    <row r="345" ht="12.75">
      <c r="C345" s="57"/>
    </row>
    <row r="346" ht="12.75">
      <c r="C346" s="57"/>
    </row>
    <row r="347" ht="12.75">
      <c r="C347" s="57"/>
    </row>
    <row r="348" ht="12.75">
      <c r="C348" s="57"/>
    </row>
    <row r="349" ht="12.75">
      <c r="C349" s="57"/>
    </row>
    <row r="350" ht="12.75">
      <c r="C350" s="57"/>
    </row>
    <row r="351" ht="12.75">
      <c r="C351" s="57"/>
    </row>
    <row r="352" ht="12.75">
      <c r="C352" s="57"/>
    </row>
    <row r="353" ht="12.75">
      <c r="C353" s="57"/>
    </row>
    <row r="354" ht="12.75">
      <c r="C354" s="57"/>
    </row>
    <row r="355" ht="12.75">
      <c r="C355" s="57"/>
    </row>
    <row r="356" ht="12.75">
      <c r="C356" s="57"/>
    </row>
    <row r="357" ht="12.75">
      <c r="C357" s="57"/>
    </row>
    <row r="358" ht="12.75">
      <c r="C358" s="57"/>
    </row>
    <row r="359" ht="12.75">
      <c r="C359" s="57"/>
    </row>
    <row r="360" ht="12.75">
      <c r="C360" s="57"/>
    </row>
    <row r="361" ht="12.75">
      <c r="C361" s="57"/>
    </row>
    <row r="362" ht="12.75">
      <c r="C362" s="57"/>
    </row>
    <row r="363" ht="12.75">
      <c r="C363" s="57"/>
    </row>
    <row r="364" ht="12.75">
      <c r="C364" s="57"/>
    </row>
    <row r="365" ht="12.75">
      <c r="C365" s="57"/>
    </row>
    <row r="366" ht="12.75">
      <c r="C366" s="57"/>
    </row>
    <row r="367" ht="12.75">
      <c r="C367" s="57"/>
    </row>
    <row r="368" ht="12.75">
      <c r="C368" s="57"/>
    </row>
    <row r="369" ht="12.75">
      <c r="C369" s="57"/>
    </row>
    <row r="370" ht="12.75">
      <c r="C370" s="57"/>
    </row>
    <row r="371" ht="12.75">
      <c r="C371" s="57"/>
    </row>
    <row r="372" ht="12.75">
      <c r="C372" s="57"/>
    </row>
    <row r="373" ht="12.75">
      <c r="C373" s="57"/>
    </row>
    <row r="374" ht="12.75">
      <c r="C374" s="57"/>
    </row>
    <row r="375" ht="12.75">
      <c r="C375" s="57"/>
    </row>
    <row r="376" ht="12.75">
      <c r="C376" s="57"/>
    </row>
    <row r="377" ht="12.75">
      <c r="C377" s="57"/>
    </row>
    <row r="378" ht="12.75">
      <c r="C378" s="57"/>
    </row>
    <row r="379" ht="12.75">
      <c r="C379" s="57"/>
    </row>
    <row r="380" ht="12.75">
      <c r="C380" s="57"/>
    </row>
    <row r="381" ht="12.75">
      <c r="C381" s="57"/>
    </row>
    <row r="382" ht="12.75">
      <c r="C382" s="57"/>
    </row>
    <row r="383" ht="12.75">
      <c r="C383" s="57"/>
    </row>
    <row r="384" ht="12.75">
      <c r="C384" s="57"/>
    </row>
    <row r="385" ht="12.75">
      <c r="C385" s="57"/>
    </row>
    <row r="386" ht="12.75">
      <c r="C386" s="57"/>
    </row>
    <row r="387" ht="12.75">
      <c r="C387" s="57"/>
    </row>
    <row r="388" ht="12.75">
      <c r="C388" s="57"/>
    </row>
    <row r="389" ht="12.75">
      <c r="C389" s="57"/>
    </row>
    <row r="390" ht="12.75">
      <c r="C390" s="57"/>
    </row>
    <row r="391" ht="12.75">
      <c r="C391" s="57"/>
    </row>
    <row r="392" ht="12.75">
      <c r="C392" s="57"/>
    </row>
    <row r="393" ht="12.75">
      <c r="C393" s="57"/>
    </row>
    <row r="394" ht="12.75">
      <c r="C394" s="57"/>
    </row>
    <row r="395" ht="12.75">
      <c r="C395" s="57"/>
    </row>
    <row r="396" ht="12.75">
      <c r="C396" s="57"/>
    </row>
    <row r="397" ht="12.75">
      <c r="C397" s="57"/>
    </row>
    <row r="398" ht="12.75">
      <c r="C398" s="57"/>
    </row>
    <row r="399" ht="12.75">
      <c r="C399" s="57"/>
    </row>
    <row r="400" ht="12.75">
      <c r="C400" s="57"/>
    </row>
    <row r="401" ht="12.75">
      <c r="C401" s="57"/>
    </row>
    <row r="402" ht="12.75">
      <c r="C402" s="57"/>
    </row>
    <row r="403" ht="12.75">
      <c r="C403" s="57"/>
    </row>
    <row r="404" ht="12.75">
      <c r="C404" s="57"/>
    </row>
    <row r="405" ht="12.75">
      <c r="C405" s="57"/>
    </row>
    <row r="406" ht="12.75">
      <c r="C406" s="57"/>
    </row>
    <row r="407" ht="12.75">
      <c r="C407" s="57"/>
    </row>
    <row r="408" ht="12.75">
      <c r="C408" s="57"/>
    </row>
    <row r="409" ht="12.75">
      <c r="C409" s="57"/>
    </row>
    <row r="410" ht="12.75">
      <c r="C410" s="57"/>
    </row>
    <row r="411" ht="12.75">
      <c r="C411" s="57"/>
    </row>
    <row r="412" ht="12.75">
      <c r="C412" s="57"/>
    </row>
    <row r="413" ht="12.75">
      <c r="C413" s="57"/>
    </row>
    <row r="414" ht="12.75">
      <c r="C414" s="57"/>
    </row>
    <row r="415" ht="12.75">
      <c r="C415" s="57"/>
    </row>
    <row r="416" ht="12.75">
      <c r="C416" s="57"/>
    </row>
    <row r="417" ht="12.75">
      <c r="C417" s="57"/>
    </row>
    <row r="418" ht="12.75">
      <c r="C418" s="57"/>
    </row>
    <row r="419" ht="12.75">
      <c r="C419" s="57"/>
    </row>
    <row r="420" ht="12.75">
      <c r="C420" s="57"/>
    </row>
    <row r="421" ht="12.75">
      <c r="C421" s="57"/>
    </row>
    <row r="422" ht="12.75">
      <c r="C422" s="57"/>
    </row>
    <row r="423" ht="12.75">
      <c r="C423" s="57"/>
    </row>
    <row r="424" ht="12.75">
      <c r="C424" s="57"/>
    </row>
    <row r="425" ht="12.75">
      <c r="C425" s="57"/>
    </row>
    <row r="426" ht="12.75">
      <c r="C426" s="57"/>
    </row>
    <row r="427" ht="12.75">
      <c r="C427" s="57"/>
    </row>
    <row r="428" ht="12.75">
      <c r="C428" s="57"/>
    </row>
    <row r="429" ht="12.75">
      <c r="C429" s="57"/>
    </row>
    <row r="430" ht="12.75">
      <c r="C430" s="57"/>
    </row>
    <row r="431" ht="12.75">
      <c r="C431" s="57"/>
    </row>
    <row r="432" ht="12.75">
      <c r="C432" s="57"/>
    </row>
    <row r="433" ht="12.75">
      <c r="C433" s="57"/>
    </row>
    <row r="434" ht="12.75">
      <c r="C434" s="57"/>
    </row>
    <row r="435" ht="12.75">
      <c r="C435" s="57"/>
    </row>
    <row r="436" ht="12.75">
      <c r="C436" s="57"/>
    </row>
    <row r="437" ht="12.75">
      <c r="C437" s="57"/>
    </row>
    <row r="438" ht="12.75">
      <c r="C438" s="57"/>
    </row>
    <row r="439" ht="12.75">
      <c r="C439" s="57"/>
    </row>
    <row r="440" ht="12.75">
      <c r="C440" s="57"/>
    </row>
    <row r="441" ht="12.75">
      <c r="C441" s="57"/>
    </row>
    <row r="442" ht="12.75">
      <c r="C442" s="57"/>
    </row>
    <row r="443" ht="12.75">
      <c r="C443" s="57"/>
    </row>
    <row r="444" ht="12.75">
      <c r="C444" s="57"/>
    </row>
    <row r="445" ht="12.75">
      <c r="C445" s="57"/>
    </row>
    <row r="446" ht="12.75">
      <c r="C446" s="57"/>
    </row>
    <row r="447" ht="12.75">
      <c r="C447" s="57"/>
    </row>
    <row r="448" ht="12.75">
      <c r="C448" s="57"/>
    </row>
    <row r="449" ht="12.75">
      <c r="C449" s="57"/>
    </row>
    <row r="450" ht="12.75">
      <c r="C450" s="57"/>
    </row>
    <row r="451" ht="12.75">
      <c r="C451" s="57"/>
    </row>
    <row r="452" ht="12.75">
      <c r="C452" s="57"/>
    </row>
    <row r="453" ht="12.75">
      <c r="C453" s="57"/>
    </row>
    <row r="454" ht="12.75">
      <c r="C454" s="57"/>
    </row>
    <row r="455" ht="12.75">
      <c r="C455" s="57"/>
    </row>
    <row r="456" ht="12.75">
      <c r="C456" s="57"/>
    </row>
    <row r="457" ht="12.75">
      <c r="C457" s="57"/>
    </row>
    <row r="458" ht="12.75">
      <c r="C458" s="57"/>
    </row>
    <row r="459" ht="12.75">
      <c r="C459" s="57"/>
    </row>
    <row r="460" ht="12.75">
      <c r="C460" s="57"/>
    </row>
    <row r="461" ht="12.75">
      <c r="C461" s="57"/>
    </row>
    <row r="462" ht="12.75">
      <c r="C462" s="57"/>
    </row>
    <row r="463" ht="12.75">
      <c r="C463" s="57"/>
    </row>
    <row r="464" ht="12.75">
      <c r="C464" s="57"/>
    </row>
    <row r="465" ht="12.75">
      <c r="C465" s="57"/>
    </row>
    <row r="466" ht="12.75">
      <c r="C466" s="57"/>
    </row>
    <row r="467" ht="12.75">
      <c r="C467" s="57"/>
    </row>
    <row r="468" ht="12.75">
      <c r="C468" s="57"/>
    </row>
    <row r="469" ht="12.75">
      <c r="C469" s="57"/>
    </row>
    <row r="470" ht="12.75">
      <c r="C470" s="57"/>
    </row>
    <row r="471" ht="12.75">
      <c r="C471" s="57"/>
    </row>
    <row r="472" ht="12.75">
      <c r="C472" s="57"/>
    </row>
    <row r="473" ht="12.75">
      <c r="C473" s="57"/>
    </row>
    <row r="474" ht="12.75">
      <c r="C474" s="57"/>
    </row>
    <row r="475" ht="12.75">
      <c r="C475" s="57"/>
    </row>
    <row r="476" ht="12.75">
      <c r="C476" s="57"/>
    </row>
    <row r="477" ht="12.75">
      <c r="C477" s="57"/>
    </row>
    <row r="478" ht="12.75">
      <c r="C478" s="57"/>
    </row>
    <row r="479" ht="12.75">
      <c r="C479" s="57"/>
    </row>
    <row r="480" ht="12.75">
      <c r="C480" s="57"/>
    </row>
    <row r="481" ht="12.75">
      <c r="C481" s="57"/>
    </row>
    <row r="482" ht="12.75">
      <c r="C482" s="57"/>
    </row>
    <row r="483" ht="12.75">
      <c r="C483" s="57"/>
    </row>
    <row r="484" ht="12.75">
      <c r="C484" s="57"/>
    </row>
    <row r="485" ht="12.75">
      <c r="C485" s="57"/>
    </row>
    <row r="486" ht="12.75">
      <c r="C486" s="57"/>
    </row>
    <row r="487" ht="12.75">
      <c r="C487" s="57"/>
    </row>
    <row r="488" ht="12.75">
      <c r="C488" s="57"/>
    </row>
    <row r="489" ht="12.75">
      <c r="C489" s="57"/>
    </row>
    <row r="490" ht="12.75">
      <c r="C490" s="57"/>
    </row>
    <row r="491" ht="12.75">
      <c r="C491" s="57"/>
    </row>
    <row r="492" ht="12.75">
      <c r="C492" s="57"/>
    </row>
    <row r="493" ht="12.75">
      <c r="C493" s="57"/>
    </row>
    <row r="494" ht="12.75">
      <c r="C494" s="57"/>
    </row>
    <row r="495" ht="12.75">
      <c r="C495" s="57"/>
    </row>
    <row r="496" ht="12.75">
      <c r="C496" s="57"/>
    </row>
    <row r="497" ht="12.75">
      <c r="C497" s="57"/>
    </row>
    <row r="498" ht="12.75">
      <c r="C498" s="57"/>
    </row>
    <row r="499" ht="12.75">
      <c r="C499" s="57"/>
    </row>
    <row r="500" ht="12.75">
      <c r="C500" s="57"/>
    </row>
    <row r="501" ht="12.75">
      <c r="C501" s="57"/>
    </row>
    <row r="502" ht="12.75">
      <c r="C502" s="57"/>
    </row>
    <row r="503" ht="12.75">
      <c r="C503" s="57"/>
    </row>
    <row r="504" ht="12.75">
      <c r="C504" s="57"/>
    </row>
    <row r="505" ht="12.75">
      <c r="C505" s="57"/>
    </row>
    <row r="506" ht="12.75">
      <c r="C506" s="57"/>
    </row>
    <row r="507" ht="12.75">
      <c r="C507" s="57"/>
    </row>
    <row r="508" ht="12.75">
      <c r="C508" s="57"/>
    </row>
    <row r="509" ht="12.75">
      <c r="C509" s="57"/>
    </row>
    <row r="510" ht="12.75">
      <c r="C510" s="57"/>
    </row>
    <row r="511" ht="12.75">
      <c r="C511" s="57"/>
    </row>
    <row r="512" ht="12.75">
      <c r="C512" s="57"/>
    </row>
    <row r="513" ht="12.75">
      <c r="C513" s="57"/>
    </row>
    <row r="514" ht="12.75">
      <c r="C514" s="57"/>
    </row>
    <row r="515" ht="12.75">
      <c r="C515" s="57"/>
    </row>
    <row r="516" ht="12.75">
      <c r="C516" s="57"/>
    </row>
    <row r="517" ht="12.75">
      <c r="C517" s="57"/>
    </row>
    <row r="518" ht="12.75">
      <c r="C518" s="57"/>
    </row>
    <row r="519" ht="12.75">
      <c r="C519" s="57"/>
    </row>
    <row r="520" ht="12.75">
      <c r="C520" s="57"/>
    </row>
    <row r="521" ht="12.75">
      <c r="C521" s="57"/>
    </row>
    <row r="522" ht="12.75">
      <c r="C522" s="57"/>
    </row>
    <row r="523" ht="12.75">
      <c r="C523" s="57"/>
    </row>
    <row r="524" ht="12.75">
      <c r="C524" s="57"/>
    </row>
    <row r="525" ht="12.75">
      <c r="C525" s="57"/>
    </row>
    <row r="526" ht="12.75">
      <c r="C526" s="57"/>
    </row>
    <row r="527" ht="12.75">
      <c r="C527" s="57"/>
    </row>
    <row r="528" ht="12.75">
      <c r="C528" s="57"/>
    </row>
    <row r="529" ht="12.75">
      <c r="C529" s="57"/>
    </row>
    <row r="530" ht="12.75">
      <c r="C530" s="57"/>
    </row>
    <row r="531" ht="12.75">
      <c r="C531" s="57"/>
    </row>
    <row r="532" ht="12.75">
      <c r="C532" s="57"/>
    </row>
    <row r="533" ht="12.75">
      <c r="C533" s="57"/>
    </row>
    <row r="534" ht="12.75">
      <c r="C534" s="57"/>
    </row>
    <row r="535" ht="12.75">
      <c r="C535" s="57"/>
    </row>
    <row r="536" ht="12.75">
      <c r="C536" s="57"/>
    </row>
    <row r="537" ht="12.75">
      <c r="C537" s="57"/>
    </row>
    <row r="538" ht="12.75">
      <c r="C538" s="57"/>
    </row>
    <row r="539" ht="12.75">
      <c r="C539" s="57"/>
    </row>
    <row r="540" ht="12.75">
      <c r="C540" s="57"/>
    </row>
    <row r="541" ht="12.75">
      <c r="C541" s="57"/>
    </row>
    <row r="542" ht="12.75">
      <c r="C542" s="57"/>
    </row>
    <row r="543" ht="12.75">
      <c r="C543" s="57"/>
    </row>
    <row r="544" ht="12.75">
      <c r="C544" s="57"/>
    </row>
    <row r="545" ht="12.75">
      <c r="C545" s="57"/>
    </row>
    <row r="546" ht="12.75">
      <c r="C546" s="57"/>
    </row>
    <row r="547" ht="12.75">
      <c r="C547" s="57"/>
    </row>
    <row r="548" ht="12.75">
      <c r="C548" s="57"/>
    </row>
    <row r="549" ht="12.75">
      <c r="C549" s="57"/>
    </row>
    <row r="550" ht="12.75">
      <c r="C550" s="57"/>
    </row>
    <row r="551" ht="12.75">
      <c r="C551" s="57"/>
    </row>
    <row r="552" ht="12.75">
      <c r="C552" s="57"/>
    </row>
    <row r="553" ht="12.75">
      <c r="C553" s="57"/>
    </row>
    <row r="554" ht="12.75">
      <c r="C554" s="57"/>
    </row>
    <row r="555" ht="12.75">
      <c r="C555" s="57"/>
    </row>
    <row r="556" ht="12.75">
      <c r="C556" s="57"/>
    </row>
    <row r="557" ht="12.75">
      <c r="C557" s="57"/>
    </row>
    <row r="558" ht="12.75">
      <c r="C558" s="57"/>
    </row>
    <row r="559" ht="12.75">
      <c r="C559" s="57"/>
    </row>
    <row r="560" ht="12.75">
      <c r="C560" s="57"/>
    </row>
    <row r="561" ht="12.75">
      <c r="C561" s="57"/>
    </row>
    <row r="562" ht="12.75">
      <c r="C562" s="57"/>
    </row>
    <row r="563" ht="12.75">
      <c r="C563" s="57"/>
    </row>
    <row r="564" ht="12.75">
      <c r="C564" s="57"/>
    </row>
    <row r="565" ht="12.75">
      <c r="C565" s="57"/>
    </row>
    <row r="566" ht="12.75">
      <c r="C566" s="57"/>
    </row>
    <row r="567" ht="12.75">
      <c r="C567" s="57"/>
    </row>
    <row r="568" ht="12.75">
      <c r="C568" s="57"/>
    </row>
    <row r="569" ht="12.75">
      <c r="C569" s="57"/>
    </row>
    <row r="570" ht="12.75">
      <c r="C570" s="57"/>
    </row>
    <row r="571" ht="12.75">
      <c r="C571" s="57"/>
    </row>
    <row r="572" ht="12.75">
      <c r="C572" s="57"/>
    </row>
    <row r="573" ht="12.75">
      <c r="C573" s="57"/>
    </row>
    <row r="574" ht="12.75">
      <c r="C574" s="57"/>
    </row>
    <row r="575" ht="12.75">
      <c r="C575" s="57"/>
    </row>
    <row r="576" ht="12.75">
      <c r="C576" s="57"/>
    </row>
    <row r="577" ht="12.75">
      <c r="C577" s="57"/>
    </row>
    <row r="578" ht="12.75">
      <c r="C578" s="57"/>
    </row>
    <row r="579" ht="12.75">
      <c r="C579" s="57"/>
    </row>
    <row r="580" ht="12.75">
      <c r="C580" s="57"/>
    </row>
    <row r="581" ht="12.75">
      <c r="C581" s="57"/>
    </row>
    <row r="582" ht="12.75">
      <c r="C582" s="57"/>
    </row>
    <row r="583" ht="12.75">
      <c r="C583" s="57"/>
    </row>
    <row r="584" ht="12.75">
      <c r="C584" s="57"/>
    </row>
    <row r="585" ht="12.75">
      <c r="C585" s="57"/>
    </row>
    <row r="586" ht="12.75">
      <c r="C586" s="57"/>
    </row>
    <row r="587" ht="12.75">
      <c r="C587" s="57"/>
    </row>
    <row r="588" ht="12.75">
      <c r="C588" s="57"/>
    </row>
    <row r="589" ht="12.75">
      <c r="C589" s="57"/>
    </row>
    <row r="590" ht="12.75">
      <c r="C590" s="57"/>
    </row>
    <row r="591" ht="12.75">
      <c r="C591" s="57"/>
    </row>
    <row r="592" ht="12.75">
      <c r="C592" s="57"/>
    </row>
    <row r="593" ht="12.75">
      <c r="C593" s="57"/>
    </row>
    <row r="594" ht="12.75">
      <c r="C594" s="57"/>
    </row>
    <row r="595" ht="12.75">
      <c r="C595" s="57"/>
    </row>
    <row r="596" ht="12.75">
      <c r="C596" s="57"/>
    </row>
    <row r="597" ht="12.75">
      <c r="C597" s="57"/>
    </row>
    <row r="598" ht="12.75">
      <c r="C598" s="57"/>
    </row>
    <row r="599" ht="12.75">
      <c r="C599" s="57"/>
    </row>
    <row r="600" ht="12.75">
      <c r="C600" s="57"/>
    </row>
    <row r="601" ht="12.75">
      <c r="C601" s="57"/>
    </row>
    <row r="602" ht="12.75">
      <c r="C602" s="57"/>
    </row>
    <row r="603" ht="12.75">
      <c r="C603" s="57"/>
    </row>
    <row r="604" ht="12.75">
      <c r="C604" s="57"/>
    </row>
    <row r="605" ht="12.75">
      <c r="C605" s="57"/>
    </row>
    <row r="606" ht="12.75">
      <c r="C606" s="57"/>
    </row>
    <row r="607" ht="12.75">
      <c r="C607" s="57"/>
    </row>
    <row r="608" ht="12.75">
      <c r="C608" s="57"/>
    </row>
    <row r="609" ht="12.75">
      <c r="C609" s="57"/>
    </row>
    <row r="610" ht="12.75">
      <c r="C610" s="57"/>
    </row>
    <row r="611" ht="12.75">
      <c r="C611" s="57"/>
    </row>
    <row r="612" ht="12.75">
      <c r="C612" s="57"/>
    </row>
    <row r="613" ht="12.75">
      <c r="C613" s="57"/>
    </row>
    <row r="614" ht="12.75">
      <c r="C614" s="57"/>
    </row>
    <row r="615" ht="12.75">
      <c r="C615" s="57"/>
    </row>
    <row r="616" ht="12.75">
      <c r="C616" s="57"/>
    </row>
    <row r="617" ht="12.75">
      <c r="C617" s="57"/>
    </row>
    <row r="618" ht="12.75">
      <c r="C618" s="57"/>
    </row>
    <row r="619" ht="12.75">
      <c r="C619" s="57"/>
    </row>
    <row r="620" ht="12.75">
      <c r="C620" s="57"/>
    </row>
    <row r="621" ht="12.75">
      <c r="C621" s="57"/>
    </row>
    <row r="622" ht="12.75">
      <c r="C622" s="57"/>
    </row>
    <row r="623" ht="12.75">
      <c r="C623" s="57"/>
    </row>
    <row r="624" ht="12.75">
      <c r="C624" s="57"/>
    </row>
    <row r="625" ht="12.75">
      <c r="C625" s="57"/>
    </row>
    <row r="626" ht="12.75">
      <c r="C626" s="57"/>
    </row>
    <row r="627" ht="12.75">
      <c r="C627" s="57"/>
    </row>
    <row r="628" ht="12.75">
      <c r="C628" s="57"/>
    </row>
    <row r="629" ht="12.75">
      <c r="C629" s="57"/>
    </row>
    <row r="630" ht="12.75">
      <c r="C630" s="57"/>
    </row>
    <row r="631" ht="12.75">
      <c r="C631" s="57"/>
    </row>
    <row r="632" ht="12.75">
      <c r="C632" s="57"/>
    </row>
    <row r="633" ht="12.75">
      <c r="C633" s="57"/>
    </row>
    <row r="634" ht="12.75">
      <c r="C634" s="57"/>
    </row>
    <row r="635" ht="12.75">
      <c r="C635" s="57"/>
    </row>
    <row r="636" ht="12.75">
      <c r="C636" s="57"/>
    </row>
    <row r="637" ht="12.75">
      <c r="C637" s="57"/>
    </row>
    <row r="638" ht="12.75">
      <c r="C638" s="57"/>
    </row>
    <row r="639" ht="12.75">
      <c r="C639" s="57"/>
    </row>
    <row r="640" ht="12.75">
      <c r="C640" s="57"/>
    </row>
    <row r="641" ht="12.75">
      <c r="C641" s="57"/>
    </row>
    <row r="642" ht="12.75">
      <c r="C642" s="57"/>
    </row>
    <row r="643" ht="12.75">
      <c r="C643" s="57"/>
    </row>
    <row r="644" ht="12.75">
      <c r="C644" s="57"/>
    </row>
    <row r="645" ht="12.75">
      <c r="C645" s="57"/>
    </row>
    <row r="646" ht="12.75">
      <c r="C646" s="57"/>
    </row>
    <row r="647" ht="12.75">
      <c r="C647" s="57"/>
    </row>
    <row r="648" ht="12.75">
      <c r="C648" s="57"/>
    </row>
    <row r="649" ht="12.75">
      <c r="C649" s="57"/>
    </row>
    <row r="650" ht="12.75">
      <c r="C650" s="57"/>
    </row>
    <row r="651" ht="12.75">
      <c r="C651" s="57"/>
    </row>
    <row r="652" ht="12.75">
      <c r="C652" s="57"/>
    </row>
    <row r="653" ht="12.75">
      <c r="C653" s="57"/>
    </row>
    <row r="654" ht="12.75">
      <c r="C654" s="57"/>
    </row>
    <row r="655" ht="12.75">
      <c r="C655" s="57"/>
    </row>
    <row r="656" ht="12.75">
      <c r="C656" s="57"/>
    </row>
    <row r="657" ht="12.75">
      <c r="C657" s="57"/>
    </row>
    <row r="658" ht="12.75">
      <c r="C658" s="57"/>
    </row>
    <row r="659" ht="12.75">
      <c r="C659" s="57"/>
    </row>
    <row r="660" ht="12.75">
      <c r="C660" s="57"/>
    </row>
    <row r="661" ht="12.75">
      <c r="C661" s="57"/>
    </row>
    <row r="662" ht="12.75">
      <c r="C662" s="57"/>
    </row>
    <row r="663" ht="12.75">
      <c r="C663" s="57"/>
    </row>
    <row r="664" ht="12.75">
      <c r="C664" s="57"/>
    </row>
    <row r="665" ht="12.75">
      <c r="C665" s="57"/>
    </row>
    <row r="666" ht="12.75">
      <c r="C666" s="57"/>
    </row>
    <row r="667" ht="12.75">
      <c r="C667" s="57"/>
    </row>
    <row r="668" ht="12.75">
      <c r="C668" s="57"/>
    </row>
    <row r="669" ht="12.75">
      <c r="C669" s="57"/>
    </row>
    <row r="670" ht="12.75">
      <c r="C670" s="57"/>
    </row>
    <row r="671" ht="12.75">
      <c r="C671" s="57"/>
    </row>
    <row r="672" ht="12.75">
      <c r="C672" s="57"/>
    </row>
    <row r="673" ht="12.75">
      <c r="C673" s="57"/>
    </row>
    <row r="674" ht="12.75">
      <c r="C674" s="57"/>
    </row>
    <row r="675" ht="12.75">
      <c r="C675" s="57"/>
    </row>
    <row r="676" ht="12.75">
      <c r="C676" s="57"/>
    </row>
    <row r="677" ht="12.75">
      <c r="C677" s="57"/>
    </row>
    <row r="678" ht="12.75">
      <c r="C678" s="57"/>
    </row>
    <row r="679" ht="12.75">
      <c r="C679" s="57"/>
    </row>
    <row r="680" ht="12.75">
      <c r="C680" s="57"/>
    </row>
    <row r="681" ht="12.75">
      <c r="C681" s="57"/>
    </row>
    <row r="682" ht="12.75">
      <c r="C682" s="57"/>
    </row>
    <row r="683" ht="12.75">
      <c r="C683" s="57"/>
    </row>
    <row r="684" ht="12.75">
      <c r="C684" s="57"/>
    </row>
    <row r="685" ht="12.75">
      <c r="C685" s="57"/>
    </row>
    <row r="686" ht="12.75">
      <c r="C686" s="57"/>
    </row>
    <row r="687" ht="12.75">
      <c r="C687" s="57"/>
    </row>
    <row r="688" ht="12.75">
      <c r="C688" s="57"/>
    </row>
    <row r="689" ht="12.75">
      <c r="C689" s="57"/>
    </row>
    <row r="690" ht="12.75">
      <c r="C690" s="57"/>
    </row>
    <row r="691" ht="12.75">
      <c r="C691" s="57"/>
    </row>
    <row r="692" ht="12.75">
      <c r="C692" s="57"/>
    </row>
    <row r="693" ht="12.75">
      <c r="C693" s="57"/>
    </row>
    <row r="694" ht="12.75">
      <c r="C694" s="57"/>
    </row>
    <row r="695" ht="12.75">
      <c r="C695" s="57"/>
    </row>
    <row r="696" ht="12.75">
      <c r="C696" s="57"/>
    </row>
    <row r="697" ht="12.75">
      <c r="C697" s="57"/>
    </row>
    <row r="698" ht="12.75">
      <c r="C698" s="57"/>
    </row>
    <row r="699" ht="12.75">
      <c r="C699" s="57"/>
    </row>
    <row r="700" ht="12.75">
      <c r="C700" s="57"/>
    </row>
    <row r="701" ht="12.75">
      <c r="C701" s="57"/>
    </row>
    <row r="702" ht="12.75">
      <c r="C702" s="57"/>
    </row>
    <row r="703" ht="12.75">
      <c r="C703" s="57"/>
    </row>
    <row r="704" ht="12.75">
      <c r="C704" s="57"/>
    </row>
    <row r="705" ht="12.75">
      <c r="C705" s="57"/>
    </row>
    <row r="706" ht="12.75">
      <c r="C706" s="57"/>
    </row>
    <row r="707" ht="12.75">
      <c r="C707" s="57"/>
    </row>
    <row r="708" ht="12.75">
      <c r="C708" s="57"/>
    </row>
    <row r="709" ht="12.75">
      <c r="C709" s="57"/>
    </row>
    <row r="710" ht="12.75">
      <c r="C710" s="57"/>
    </row>
    <row r="711" ht="12.75">
      <c r="C711" s="57"/>
    </row>
    <row r="712" ht="12.75">
      <c r="C712" s="57"/>
    </row>
    <row r="713" ht="12.75">
      <c r="C713" s="57"/>
    </row>
    <row r="714" ht="12.75">
      <c r="C714" s="57"/>
    </row>
    <row r="715" ht="12.75">
      <c r="C715" s="57"/>
    </row>
    <row r="716" ht="12.75">
      <c r="C716" s="57"/>
    </row>
    <row r="717" ht="12.75">
      <c r="C717" s="57"/>
    </row>
    <row r="718" ht="12.75">
      <c r="C718" s="57"/>
    </row>
    <row r="719" ht="12.75">
      <c r="C719" s="57"/>
    </row>
    <row r="720" ht="12.75">
      <c r="C720" s="57"/>
    </row>
    <row r="721" ht="12.75">
      <c r="C721" s="57"/>
    </row>
    <row r="722" ht="12.75">
      <c r="C722" s="57"/>
    </row>
    <row r="723" ht="12.75">
      <c r="C723" s="57"/>
    </row>
    <row r="724" ht="12.75">
      <c r="C724" s="57"/>
    </row>
    <row r="725" ht="12.75">
      <c r="C725" s="57"/>
    </row>
    <row r="726" ht="12.75">
      <c r="C726" s="57"/>
    </row>
    <row r="727" ht="12.75">
      <c r="C727" s="57"/>
    </row>
    <row r="728" ht="12.75">
      <c r="C728" s="57"/>
    </row>
    <row r="729" ht="12.75">
      <c r="C729" s="57"/>
    </row>
    <row r="730" ht="12.75">
      <c r="C730" s="57"/>
    </row>
    <row r="731" ht="12.75">
      <c r="C731" s="57"/>
    </row>
    <row r="732" ht="12.75">
      <c r="C732" s="57"/>
    </row>
    <row r="733" ht="12.75">
      <c r="C733" s="57"/>
    </row>
    <row r="734" ht="12.75">
      <c r="C734" s="57"/>
    </row>
    <row r="735" ht="12.75">
      <c r="C735" s="57"/>
    </row>
    <row r="736" ht="12.75">
      <c r="C736" s="57"/>
    </row>
    <row r="737" ht="12.75">
      <c r="C737" s="57"/>
    </row>
    <row r="738" ht="12.75">
      <c r="C738" s="57"/>
    </row>
    <row r="739" ht="12.75">
      <c r="C739" s="57"/>
    </row>
    <row r="740" ht="12.75">
      <c r="C740" s="57"/>
    </row>
    <row r="741" ht="12.75">
      <c r="C741" s="57"/>
    </row>
    <row r="742" ht="12.75">
      <c r="C742" s="57"/>
    </row>
    <row r="743" ht="12.75">
      <c r="C743" s="57"/>
    </row>
    <row r="744" ht="12.75">
      <c r="C744" s="57"/>
    </row>
    <row r="745" ht="12.75">
      <c r="C745" s="57"/>
    </row>
    <row r="746" ht="12.75">
      <c r="C746" s="57"/>
    </row>
    <row r="747" ht="12.75">
      <c r="C747" s="57"/>
    </row>
    <row r="748" ht="12.75">
      <c r="C748" s="57"/>
    </row>
    <row r="749" ht="12.75">
      <c r="C749" s="57"/>
    </row>
    <row r="750" ht="12.75">
      <c r="C750" s="57"/>
    </row>
    <row r="751" ht="12.75">
      <c r="C751" s="57"/>
    </row>
    <row r="752" ht="12.75">
      <c r="C752" s="57"/>
    </row>
    <row r="753" ht="12.75">
      <c r="C753" s="57"/>
    </row>
    <row r="754" ht="12.75">
      <c r="C754" s="57"/>
    </row>
    <row r="755" ht="12.75">
      <c r="C755" s="57"/>
    </row>
    <row r="756" ht="12.75">
      <c r="C756" s="57"/>
    </row>
    <row r="757" ht="12.75">
      <c r="C757" s="57"/>
    </row>
    <row r="758" ht="12.75">
      <c r="C758" s="57"/>
    </row>
    <row r="759" ht="12.75">
      <c r="C759" s="57"/>
    </row>
    <row r="760" ht="12.75">
      <c r="C760" s="57"/>
    </row>
    <row r="761" ht="12.75">
      <c r="C761" s="57"/>
    </row>
    <row r="762" ht="12.75">
      <c r="C762" s="57"/>
    </row>
    <row r="763" ht="12.75">
      <c r="C763" s="57"/>
    </row>
    <row r="764" ht="12.75">
      <c r="C764" s="57"/>
    </row>
    <row r="765" ht="12.75">
      <c r="C765" s="57"/>
    </row>
    <row r="766" ht="12.75">
      <c r="C766" s="57"/>
    </row>
    <row r="767" ht="12.75">
      <c r="C767" s="57"/>
    </row>
    <row r="768" ht="12.75">
      <c r="C768" s="57"/>
    </row>
    <row r="769" ht="12.75">
      <c r="C769" s="57"/>
    </row>
    <row r="770" ht="12.75">
      <c r="C770" s="57"/>
    </row>
    <row r="771" ht="12.75">
      <c r="C771" s="57"/>
    </row>
    <row r="772" ht="12.75">
      <c r="C772" s="57"/>
    </row>
    <row r="773" ht="12.75">
      <c r="C773" s="57"/>
    </row>
    <row r="774" ht="12.75">
      <c r="C774" s="57"/>
    </row>
    <row r="775" ht="12.75">
      <c r="C775" s="57"/>
    </row>
    <row r="776" ht="12.75">
      <c r="C776" s="57"/>
    </row>
    <row r="777" ht="12.75">
      <c r="C777" s="57"/>
    </row>
    <row r="778" ht="12.75">
      <c r="C778" s="57"/>
    </row>
    <row r="779" ht="12.75">
      <c r="C779" s="57"/>
    </row>
    <row r="780" ht="12.75">
      <c r="C780" s="57"/>
    </row>
    <row r="781" ht="12.75">
      <c r="C781" s="57"/>
    </row>
    <row r="782" ht="12.75">
      <c r="C782" s="57"/>
    </row>
    <row r="783" ht="12.75">
      <c r="C783" s="57"/>
    </row>
    <row r="784" ht="12.75">
      <c r="C784" s="57"/>
    </row>
    <row r="785" ht="12.75">
      <c r="C785" s="57"/>
    </row>
    <row r="786" ht="12.75">
      <c r="C786" s="57"/>
    </row>
    <row r="787" ht="12.75">
      <c r="C787" s="57"/>
    </row>
    <row r="788" ht="12.75">
      <c r="C788" s="57"/>
    </row>
    <row r="789" ht="12.75">
      <c r="C789" s="57"/>
    </row>
    <row r="790" ht="12.75">
      <c r="C790" s="57"/>
    </row>
    <row r="791" ht="12.75">
      <c r="C791" s="57"/>
    </row>
    <row r="792" ht="12.75">
      <c r="C792" s="57"/>
    </row>
    <row r="793" ht="12.75">
      <c r="C793" s="57"/>
    </row>
    <row r="794" ht="12.75">
      <c r="C794" s="57"/>
    </row>
    <row r="795" ht="12.75">
      <c r="C795" s="57"/>
    </row>
    <row r="796" ht="12.75">
      <c r="C796" s="57"/>
    </row>
    <row r="797" ht="12.75">
      <c r="C797" s="57"/>
    </row>
    <row r="798" ht="12.75">
      <c r="C798" s="57"/>
    </row>
    <row r="799" ht="12.75">
      <c r="C799" s="57"/>
    </row>
    <row r="800" ht="12.75">
      <c r="C800" s="57"/>
    </row>
    <row r="801" ht="12.75">
      <c r="C801" s="57"/>
    </row>
    <row r="802" ht="12.75">
      <c r="C802" s="57"/>
    </row>
    <row r="803" ht="12.75">
      <c r="C803" s="57"/>
    </row>
    <row r="804" ht="12.75">
      <c r="C804" s="57"/>
    </row>
    <row r="805" ht="12.75">
      <c r="C805" s="57"/>
    </row>
    <row r="806" ht="12.75">
      <c r="C806" s="57"/>
    </row>
    <row r="807" ht="12.75">
      <c r="C807" s="57"/>
    </row>
    <row r="808" ht="12.75">
      <c r="C808" s="57"/>
    </row>
    <row r="809" ht="12.75">
      <c r="C809" s="57"/>
    </row>
    <row r="810" ht="12.75">
      <c r="C810" s="57"/>
    </row>
    <row r="811" ht="12.75">
      <c r="C811" s="57"/>
    </row>
    <row r="812" ht="12.75">
      <c r="C812" s="57"/>
    </row>
    <row r="813" ht="12.75">
      <c r="C813" s="57"/>
    </row>
    <row r="814" ht="12.75">
      <c r="C814" s="57"/>
    </row>
    <row r="815" ht="12.75">
      <c r="C815" s="57"/>
    </row>
    <row r="816" ht="12.75">
      <c r="C816" s="57"/>
    </row>
    <row r="817" ht="12.75">
      <c r="C817" s="57"/>
    </row>
    <row r="818" ht="12.75">
      <c r="C818" s="57"/>
    </row>
    <row r="819" ht="12.75">
      <c r="C819" s="57"/>
    </row>
    <row r="820" ht="12.75">
      <c r="C820" s="57"/>
    </row>
    <row r="821" ht="12.75">
      <c r="C821" s="57"/>
    </row>
    <row r="822" ht="12.75">
      <c r="C822" s="57"/>
    </row>
    <row r="823" ht="12.75">
      <c r="C823" s="57"/>
    </row>
    <row r="824" ht="12.75">
      <c r="C824" s="57"/>
    </row>
    <row r="825" ht="12.75">
      <c r="C825" s="57"/>
    </row>
    <row r="826" ht="12.75">
      <c r="C826" s="57"/>
    </row>
    <row r="827" ht="12.75">
      <c r="C827" s="57"/>
    </row>
    <row r="828" ht="12.75">
      <c r="C828" s="57"/>
    </row>
    <row r="829" ht="12.75">
      <c r="C829" s="57"/>
    </row>
    <row r="830" ht="12.75">
      <c r="C830" s="57"/>
    </row>
    <row r="831" ht="12.75">
      <c r="C831" s="57"/>
    </row>
    <row r="832" ht="12.75">
      <c r="C832" s="57"/>
    </row>
    <row r="833" ht="12.75">
      <c r="C833" s="57"/>
    </row>
    <row r="834" ht="12.75">
      <c r="C834" s="57"/>
    </row>
    <row r="835" ht="12.75">
      <c r="C835" s="57"/>
    </row>
    <row r="836" ht="12.75">
      <c r="C836" s="57"/>
    </row>
    <row r="837" ht="12.75">
      <c r="C837" s="57"/>
    </row>
    <row r="838" ht="12.75">
      <c r="C838" s="57"/>
    </row>
    <row r="839" ht="12.75">
      <c r="C839" s="57"/>
    </row>
    <row r="840" ht="12.75">
      <c r="C840" s="57"/>
    </row>
    <row r="841" ht="12.75">
      <c r="C841" s="57"/>
    </row>
    <row r="842" ht="12.75">
      <c r="C842" s="57"/>
    </row>
    <row r="843" ht="12.75">
      <c r="C843" s="57"/>
    </row>
    <row r="844" ht="12.75">
      <c r="C844" s="57"/>
    </row>
    <row r="845" ht="12.75">
      <c r="C845" s="57"/>
    </row>
    <row r="846" ht="12.75">
      <c r="C846" s="57"/>
    </row>
    <row r="847" ht="12.75">
      <c r="C847" s="57"/>
    </row>
    <row r="848" ht="12.75">
      <c r="C848" s="57"/>
    </row>
    <row r="849" ht="12.75">
      <c r="C849" s="57"/>
    </row>
    <row r="850" ht="12.75">
      <c r="C850" s="57"/>
    </row>
    <row r="851" ht="12.75">
      <c r="C851" s="57"/>
    </row>
    <row r="852" ht="12.75">
      <c r="C852" s="57"/>
    </row>
    <row r="853" ht="12.75">
      <c r="C853" s="57"/>
    </row>
    <row r="854" ht="12.75">
      <c r="C854" s="57"/>
    </row>
    <row r="855" ht="12.75">
      <c r="C855" s="57"/>
    </row>
    <row r="856" ht="12.75">
      <c r="C856" s="57"/>
    </row>
    <row r="857" ht="12.75">
      <c r="C857" s="57"/>
    </row>
    <row r="858" ht="12.75">
      <c r="C858" s="57"/>
    </row>
    <row r="859" ht="12.75">
      <c r="C859" s="57"/>
    </row>
    <row r="860" ht="12.75">
      <c r="C860" s="57"/>
    </row>
    <row r="861" ht="12.75">
      <c r="C861" s="57"/>
    </row>
    <row r="862" ht="12.75">
      <c r="C862" s="57"/>
    </row>
    <row r="863" ht="12.75">
      <c r="C863" s="57"/>
    </row>
    <row r="864" ht="12.75">
      <c r="C864" s="57"/>
    </row>
    <row r="865" ht="12.75">
      <c r="C865" s="57"/>
    </row>
    <row r="866" ht="12.75">
      <c r="C866" s="57"/>
    </row>
    <row r="867" ht="12.75">
      <c r="C867" s="57"/>
    </row>
    <row r="868" ht="12.75">
      <c r="C868" s="57"/>
    </row>
    <row r="869" ht="12.75">
      <c r="C869" s="57"/>
    </row>
    <row r="870" ht="12.75">
      <c r="C870" s="57"/>
    </row>
    <row r="871" ht="12.75">
      <c r="C871" s="57"/>
    </row>
    <row r="872" ht="12.75">
      <c r="C872" s="57"/>
    </row>
    <row r="873" ht="12.75">
      <c r="C873" s="57"/>
    </row>
    <row r="874" ht="12.75">
      <c r="C874" s="57"/>
    </row>
    <row r="875" ht="12.75">
      <c r="C875" s="57"/>
    </row>
    <row r="876" ht="12.75">
      <c r="C876" s="57"/>
    </row>
    <row r="877" ht="12.75">
      <c r="C877" s="57"/>
    </row>
    <row r="878" ht="12.75">
      <c r="C878" s="57"/>
    </row>
    <row r="879" ht="12.75">
      <c r="C879" s="57"/>
    </row>
    <row r="880" ht="12.75">
      <c r="C880" s="57"/>
    </row>
    <row r="881" ht="12.75">
      <c r="C881" s="57"/>
    </row>
    <row r="882" ht="12.75">
      <c r="C882" s="57"/>
    </row>
    <row r="883" ht="12.75">
      <c r="C883" s="57"/>
    </row>
    <row r="884" ht="12.75">
      <c r="C884" s="57"/>
    </row>
    <row r="885" ht="12.75">
      <c r="C885" s="57"/>
    </row>
    <row r="886" ht="12.75">
      <c r="C886" s="57"/>
    </row>
    <row r="887" ht="12.75">
      <c r="C887" s="57"/>
    </row>
    <row r="888" ht="12.75">
      <c r="C888" s="57"/>
    </row>
    <row r="889" ht="12.75">
      <c r="C889" s="57"/>
    </row>
    <row r="890" ht="12.75">
      <c r="C890" s="57"/>
    </row>
    <row r="891" ht="12.75">
      <c r="C891" s="57"/>
    </row>
    <row r="892" ht="12.75">
      <c r="C892" s="57"/>
    </row>
    <row r="893" ht="12.75">
      <c r="C893" s="57"/>
    </row>
    <row r="894" ht="12.75">
      <c r="C894" s="57"/>
    </row>
    <row r="895" ht="12.75">
      <c r="C895" s="57"/>
    </row>
    <row r="896" ht="12.75">
      <c r="C896" s="57"/>
    </row>
    <row r="897" ht="12.75">
      <c r="C897" s="57"/>
    </row>
    <row r="898" ht="12.75">
      <c r="C898" s="57"/>
    </row>
    <row r="899" ht="12.75">
      <c r="C899" s="57"/>
    </row>
    <row r="900" ht="12.75">
      <c r="C900" s="57"/>
    </row>
    <row r="901" ht="12.75">
      <c r="C901" s="57"/>
    </row>
    <row r="902" ht="12.75">
      <c r="C902" s="57"/>
    </row>
    <row r="903" ht="12.75">
      <c r="C903" s="57"/>
    </row>
    <row r="904" ht="12.75">
      <c r="C904" s="57"/>
    </row>
    <row r="905" ht="12.75">
      <c r="C905" s="57"/>
    </row>
    <row r="906" ht="12.75">
      <c r="C906" s="57"/>
    </row>
    <row r="907" ht="12.75">
      <c r="C907" s="57"/>
    </row>
    <row r="908" ht="12.75">
      <c r="C908" s="57"/>
    </row>
    <row r="909" ht="12.75">
      <c r="C909" s="57"/>
    </row>
    <row r="910" ht="12.75">
      <c r="C910" s="57"/>
    </row>
    <row r="911" ht="12.75">
      <c r="C911" s="57"/>
    </row>
    <row r="912" ht="12.75">
      <c r="C912" s="57"/>
    </row>
    <row r="913" ht="12.75">
      <c r="C913" s="57"/>
    </row>
    <row r="914" ht="12.75">
      <c r="C914" s="57"/>
    </row>
    <row r="915" ht="12.75">
      <c r="C915" s="57"/>
    </row>
    <row r="916" ht="12.75">
      <c r="C916" s="57"/>
    </row>
    <row r="917" ht="12.75">
      <c r="C917" s="57"/>
    </row>
    <row r="918" ht="12.75">
      <c r="C918" s="57"/>
    </row>
    <row r="919" ht="12.75">
      <c r="C919" s="57"/>
    </row>
    <row r="920" ht="12.75">
      <c r="C920" s="57"/>
    </row>
    <row r="921" ht="12.75">
      <c r="C921" s="57"/>
    </row>
    <row r="922" ht="12.75">
      <c r="C922" s="57"/>
    </row>
    <row r="923" ht="12.75">
      <c r="C923" s="57"/>
    </row>
    <row r="924" ht="12.75">
      <c r="C924" s="57"/>
    </row>
    <row r="925" ht="12.75">
      <c r="C925" s="57"/>
    </row>
    <row r="926" ht="12.75">
      <c r="C926" s="57"/>
    </row>
    <row r="927" ht="12.75">
      <c r="C927" s="57"/>
    </row>
    <row r="928" ht="12.75">
      <c r="C928" s="57"/>
    </row>
    <row r="929" ht="12.75">
      <c r="C929" s="57"/>
    </row>
    <row r="930" ht="12.75">
      <c r="C930" s="57"/>
    </row>
    <row r="931" ht="12.75">
      <c r="C931" s="57"/>
    </row>
    <row r="932" ht="12.75">
      <c r="C932" s="57"/>
    </row>
    <row r="933" ht="12.75">
      <c r="C933" s="57"/>
    </row>
    <row r="934" ht="12.75">
      <c r="C934" s="57"/>
    </row>
    <row r="935" ht="12.75">
      <c r="C935" s="57"/>
    </row>
    <row r="936" ht="12.75">
      <c r="C936" s="57"/>
    </row>
    <row r="937" ht="12.75">
      <c r="C937" s="57"/>
    </row>
    <row r="938" ht="12.75">
      <c r="C938" s="57"/>
    </row>
    <row r="939" ht="12.75">
      <c r="C939" s="57"/>
    </row>
    <row r="940" ht="12.75">
      <c r="C940" s="57"/>
    </row>
    <row r="941" ht="12.75">
      <c r="C941" s="57"/>
    </row>
    <row r="942" ht="12.75">
      <c r="C942" s="57"/>
    </row>
    <row r="943" ht="12.75">
      <c r="C943" s="57"/>
    </row>
    <row r="944" ht="12.75">
      <c r="C944" s="57"/>
    </row>
    <row r="945" ht="12.75">
      <c r="C945" s="57"/>
    </row>
    <row r="946" ht="12.75">
      <c r="C946" s="57"/>
    </row>
    <row r="947" ht="12.75">
      <c r="C947" s="57"/>
    </row>
    <row r="948" ht="12.75">
      <c r="C948" s="57"/>
    </row>
    <row r="949" ht="12.75">
      <c r="C949" s="57"/>
    </row>
    <row r="950" ht="12.75">
      <c r="C950" s="57"/>
    </row>
    <row r="951" ht="12.75">
      <c r="C951" s="57"/>
    </row>
    <row r="952" ht="12.75">
      <c r="C952" s="57"/>
    </row>
    <row r="953" ht="12.75">
      <c r="C953" s="57"/>
    </row>
    <row r="954" ht="12.75">
      <c r="C954" s="57"/>
    </row>
    <row r="955" ht="12.75">
      <c r="C955" s="57"/>
    </row>
    <row r="956" ht="12.75">
      <c r="C956" s="57"/>
    </row>
    <row r="957" ht="12.75">
      <c r="C957" s="57"/>
    </row>
    <row r="958" ht="12.75">
      <c r="C958" s="57"/>
    </row>
    <row r="959" ht="12.75">
      <c r="C959" s="57"/>
    </row>
    <row r="960" ht="12.75">
      <c r="C960" s="57"/>
    </row>
    <row r="961" ht="12.75">
      <c r="C961" s="57"/>
    </row>
    <row r="962" ht="12.75">
      <c r="C962" s="57"/>
    </row>
    <row r="963" ht="12.75">
      <c r="C963" s="57"/>
    </row>
    <row r="964" ht="12.75">
      <c r="C964" s="57"/>
    </row>
    <row r="965" ht="12.75">
      <c r="C965" s="57"/>
    </row>
    <row r="966" ht="12.75">
      <c r="C966" s="57"/>
    </row>
    <row r="967" ht="12.75">
      <c r="C967" s="57"/>
    </row>
    <row r="968" ht="12.75">
      <c r="C968" s="57"/>
    </row>
    <row r="969" ht="12.75">
      <c r="C969" s="57"/>
    </row>
    <row r="970" ht="12.75">
      <c r="C970" s="57"/>
    </row>
    <row r="971" ht="12.75">
      <c r="C971" s="57"/>
    </row>
    <row r="972" ht="12.75">
      <c r="C972" s="57"/>
    </row>
    <row r="973" ht="12.75">
      <c r="C973" s="57"/>
    </row>
    <row r="974" ht="12.75">
      <c r="C974" s="57"/>
    </row>
    <row r="975" ht="12.75">
      <c r="C975" s="57"/>
    </row>
    <row r="976" ht="12.75">
      <c r="C976" s="57"/>
    </row>
    <row r="977" ht="12.75">
      <c r="C977" s="57"/>
    </row>
    <row r="978" ht="12.75">
      <c r="C978" s="57"/>
    </row>
    <row r="979" ht="12.75">
      <c r="C979" s="57"/>
    </row>
    <row r="980" ht="12.75">
      <c r="C980" s="57"/>
    </row>
    <row r="981" ht="12.75">
      <c r="C981" s="57"/>
    </row>
    <row r="982" ht="12.75">
      <c r="C982" s="57"/>
    </row>
    <row r="983" ht="12.75">
      <c r="C983" s="57"/>
    </row>
    <row r="984" ht="12.75">
      <c r="C984" s="57"/>
    </row>
    <row r="985" ht="12.75">
      <c r="C985" s="57"/>
    </row>
    <row r="986" ht="12.75">
      <c r="C986" s="57"/>
    </row>
    <row r="987" ht="12.75">
      <c r="C987" s="57"/>
    </row>
    <row r="988" ht="12.75">
      <c r="C988" s="57"/>
    </row>
    <row r="989" ht="12.75">
      <c r="C989" s="57"/>
    </row>
    <row r="990" ht="12.75">
      <c r="C990" s="57"/>
    </row>
    <row r="991" ht="12.75">
      <c r="C991" s="57"/>
    </row>
    <row r="992" ht="12.75">
      <c r="C992" s="57"/>
    </row>
    <row r="993" ht="12.75">
      <c r="C993" s="57"/>
    </row>
    <row r="994" ht="12.75">
      <c r="C994" s="57"/>
    </row>
    <row r="995" ht="12.75">
      <c r="C995" s="57"/>
    </row>
    <row r="996" ht="12.75">
      <c r="C996" s="57"/>
    </row>
    <row r="997" ht="12.75">
      <c r="C997" s="57"/>
    </row>
    <row r="998" ht="12.75">
      <c r="C998" s="57"/>
    </row>
    <row r="999" ht="12.75">
      <c r="C999" s="57"/>
    </row>
    <row r="1000" ht="12.75">
      <c r="C1000" s="57"/>
    </row>
    <row r="1001" ht="12.75">
      <c r="C1001" s="57"/>
    </row>
    <row r="1002" ht="12.75">
      <c r="C1002" s="57"/>
    </row>
    <row r="1003" ht="12.75">
      <c r="C1003" s="57"/>
    </row>
    <row r="1004" ht="12.75">
      <c r="C1004" s="57"/>
    </row>
    <row r="1005" ht="12.75">
      <c r="C1005" s="57"/>
    </row>
    <row r="1006" ht="12.75">
      <c r="C1006" s="57"/>
    </row>
    <row r="1007" ht="12.75">
      <c r="C1007" s="57"/>
    </row>
    <row r="1008" ht="12.75">
      <c r="C1008" s="57"/>
    </row>
    <row r="1009" ht="12.75">
      <c r="C1009" s="57"/>
    </row>
    <row r="1010" ht="12.75">
      <c r="C1010" s="57"/>
    </row>
    <row r="1011" ht="12.75">
      <c r="C1011" s="57"/>
    </row>
    <row r="1012" ht="12.75">
      <c r="C1012" s="57"/>
    </row>
    <row r="1013" ht="12.75">
      <c r="C1013" s="57"/>
    </row>
    <row r="1014" ht="12.75">
      <c r="C1014" s="57"/>
    </row>
    <row r="1015" ht="12.75">
      <c r="C1015" s="57"/>
    </row>
    <row r="1016" ht="12.75">
      <c r="C1016" s="57"/>
    </row>
    <row r="1017" ht="12.75">
      <c r="C1017" s="57"/>
    </row>
    <row r="1018" ht="12.75">
      <c r="C1018" s="57"/>
    </row>
    <row r="1019" ht="12.75">
      <c r="C1019" s="57"/>
    </row>
    <row r="1020" ht="12.75">
      <c r="C1020" s="57"/>
    </row>
    <row r="1021" ht="12.75">
      <c r="C1021" s="57"/>
    </row>
    <row r="1022" ht="12.75">
      <c r="C1022" s="57"/>
    </row>
    <row r="1023" ht="12.75">
      <c r="C1023" s="57"/>
    </row>
    <row r="1024" ht="12.75">
      <c r="C1024" s="57"/>
    </row>
    <row r="1025" ht="12.75">
      <c r="C1025" s="57"/>
    </row>
    <row r="1026" ht="12.75">
      <c r="C1026" s="57"/>
    </row>
    <row r="1027" ht="12.75">
      <c r="C1027" s="57"/>
    </row>
    <row r="1028" ht="12.75">
      <c r="C1028" s="57"/>
    </row>
    <row r="1029" ht="12.75">
      <c r="C1029" s="57"/>
    </row>
    <row r="1030" ht="12.75">
      <c r="C1030" s="57"/>
    </row>
    <row r="1031" ht="12.75">
      <c r="C1031" s="57"/>
    </row>
    <row r="1032" ht="12.75">
      <c r="C1032" s="57"/>
    </row>
    <row r="1033" ht="12.75">
      <c r="C1033" s="57"/>
    </row>
    <row r="1034" ht="12.75">
      <c r="C1034" s="57"/>
    </row>
    <row r="1035" ht="12.75">
      <c r="C1035" s="57"/>
    </row>
    <row r="1036" ht="12.75">
      <c r="C1036" s="57"/>
    </row>
    <row r="1037" ht="12.75">
      <c r="C1037" s="57"/>
    </row>
    <row r="1038" ht="12.75">
      <c r="C1038" s="57"/>
    </row>
    <row r="1039" ht="12.75">
      <c r="C1039" s="57"/>
    </row>
    <row r="1040" ht="12.75">
      <c r="C1040" s="57"/>
    </row>
    <row r="1041" ht="12.75">
      <c r="C1041" s="57"/>
    </row>
    <row r="1042" ht="12.75">
      <c r="C1042" s="57"/>
    </row>
    <row r="1043" ht="12.75">
      <c r="C1043" s="57"/>
    </row>
    <row r="1044" ht="12.75">
      <c r="C1044" s="57"/>
    </row>
    <row r="1045" ht="12.75">
      <c r="C1045" s="57"/>
    </row>
    <row r="1046" ht="12.75">
      <c r="C1046" s="57"/>
    </row>
    <row r="1047" ht="12.75">
      <c r="C1047" s="57"/>
    </row>
    <row r="1048" ht="12.75">
      <c r="C1048" s="57"/>
    </row>
    <row r="1049" ht="12.75">
      <c r="C1049" s="57"/>
    </row>
    <row r="1050" ht="12.75">
      <c r="C1050" s="57"/>
    </row>
    <row r="1051" ht="12.75">
      <c r="C1051" s="57"/>
    </row>
    <row r="1052" ht="12.75">
      <c r="C1052" s="57"/>
    </row>
    <row r="1053" ht="12.75">
      <c r="C1053" s="57"/>
    </row>
    <row r="1054" ht="12.75">
      <c r="C1054" s="57"/>
    </row>
    <row r="1055" ht="12.75">
      <c r="C1055" s="57"/>
    </row>
    <row r="1056" ht="12.75">
      <c r="C1056" s="57"/>
    </row>
    <row r="1057" ht="12.75">
      <c r="C1057" s="57"/>
    </row>
    <row r="1058" ht="12.75">
      <c r="C1058" s="57"/>
    </row>
    <row r="1059" ht="12.75">
      <c r="C1059" s="57"/>
    </row>
    <row r="1060" ht="12.75">
      <c r="C1060" s="57"/>
    </row>
    <row r="1061" ht="12.75">
      <c r="C1061" s="57"/>
    </row>
    <row r="1062" ht="12.75">
      <c r="C1062" s="57"/>
    </row>
    <row r="1063" ht="12.75">
      <c r="C1063" s="57"/>
    </row>
    <row r="1064" ht="12.75">
      <c r="C1064" s="57"/>
    </row>
    <row r="1065" ht="12.75">
      <c r="C1065" s="57"/>
    </row>
    <row r="1066" ht="12.75">
      <c r="C1066" s="57"/>
    </row>
    <row r="1067" ht="12.75">
      <c r="C1067" s="57"/>
    </row>
    <row r="1068" ht="12.75">
      <c r="C1068" s="57"/>
    </row>
    <row r="1069" ht="12.75">
      <c r="C1069" s="57"/>
    </row>
    <row r="1070" ht="12.75">
      <c r="C1070" s="57"/>
    </row>
    <row r="1071" ht="12.75">
      <c r="C1071" s="57"/>
    </row>
    <row r="1072" ht="12.75">
      <c r="C1072" s="57"/>
    </row>
    <row r="1073" ht="12.75">
      <c r="C1073" s="57"/>
    </row>
    <row r="1074" ht="12.75">
      <c r="C1074" s="57"/>
    </row>
    <row r="1075" ht="12.75">
      <c r="C1075" s="57"/>
    </row>
    <row r="1076" ht="12.75">
      <c r="C1076" s="57"/>
    </row>
    <row r="1077" ht="12.75">
      <c r="C1077" s="57"/>
    </row>
    <row r="1078" ht="12.75">
      <c r="C1078" s="57"/>
    </row>
    <row r="1079" ht="12.75">
      <c r="C1079" s="57"/>
    </row>
    <row r="1080" ht="12.75">
      <c r="C1080" s="57"/>
    </row>
    <row r="1081" ht="12.75">
      <c r="C1081" s="57"/>
    </row>
    <row r="1082" ht="12.75">
      <c r="C1082" s="57"/>
    </row>
    <row r="1083" ht="12.75">
      <c r="C1083" s="57"/>
    </row>
    <row r="1084" ht="12.75">
      <c r="C1084" s="57"/>
    </row>
    <row r="1085" ht="12.75">
      <c r="C1085" s="57"/>
    </row>
    <row r="1086" ht="12.75">
      <c r="C1086" s="57"/>
    </row>
    <row r="1087" ht="12.75">
      <c r="C1087" s="57"/>
    </row>
    <row r="1088" ht="12.75">
      <c r="C1088" s="57"/>
    </row>
    <row r="1089" ht="12.75">
      <c r="C1089" s="57"/>
    </row>
    <row r="1090" ht="12.75">
      <c r="C1090" s="57"/>
    </row>
    <row r="1091" ht="12.75">
      <c r="C1091" s="57"/>
    </row>
    <row r="1092" ht="12.75">
      <c r="C1092" s="57"/>
    </row>
    <row r="1093" ht="12.75">
      <c r="C1093" s="57"/>
    </row>
    <row r="1094" ht="12.75">
      <c r="C1094" s="57"/>
    </row>
    <row r="1095" ht="12.75">
      <c r="C1095" s="57"/>
    </row>
    <row r="1096" ht="12.75">
      <c r="C1096" s="57"/>
    </row>
    <row r="1097" ht="12.75">
      <c r="C1097" s="57"/>
    </row>
    <row r="1098" ht="12.75">
      <c r="C1098" s="57"/>
    </row>
    <row r="1099" ht="12.75">
      <c r="C1099" s="57"/>
    </row>
    <row r="1100" ht="12.75">
      <c r="C1100" s="57"/>
    </row>
    <row r="1101" ht="12.75">
      <c r="C1101" s="57"/>
    </row>
    <row r="1102" ht="12.75">
      <c r="C1102" s="57"/>
    </row>
    <row r="1103" ht="12.75">
      <c r="C1103" s="57"/>
    </row>
    <row r="1104" ht="12.75">
      <c r="C1104" s="57"/>
    </row>
    <row r="1105" ht="12.75">
      <c r="C1105" s="57"/>
    </row>
    <row r="1106" ht="12.75">
      <c r="C1106" s="57"/>
    </row>
    <row r="1107" ht="12.75">
      <c r="C1107" s="57"/>
    </row>
    <row r="1108" ht="12.75">
      <c r="C1108" s="57"/>
    </row>
    <row r="1109" ht="12.75">
      <c r="C1109" s="57"/>
    </row>
    <row r="1110" ht="12.75">
      <c r="C1110" s="57"/>
    </row>
    <row r="1111" ht="12.75">
      <c r="C1111" s="57"/>
    </row>
    <row r="1112" ht="12.75">
      <c r="C1112" s="57"/>
    </row>
    <row r="1113" ht="12.75">
      <c r="C1113" s="57"/>
    </row>
    <row r="1114" ht="12.75">
      <c r="C1114" s="57"/>
    </row>
    <row r="1115" ht="12.75">
      <c r="C1115" s="57"/>
    </row>
    <row r="1116" ht="12.75">
      <c r="C1116" s="57"/>
    </row>
    <row r="1117" ht="12.75">
      <c r="C1117" s="57"/>
    </row>
    <row r="1118" ht="12.75">
      <c r="C1118" s="57"/>
    </row>
    <row r="1119" ht="12.75">
      <c r="C1119" s="57"/>
    </row>
    <row r="1120" ht="12.75">
      <c r="C1120" s="57"/>
    </row>
    <row r="1121" ht="12.75">
      <c r="C1121" s="57"/>
    </row>
    <row r="1122" ht="12.75">
      <c r="C1122" s="57"/>
    </row>
    <row r="1123" ht="12.75">
      <c r="C1123" s="57"/>
    </row>
    <row r="1124" ht="12.75">
      <c r="C1124" s="57"/>
    </row>
    <row r="1125" ht="12.75">
      <c r="C1125" s="57"/>
    </row>
    <row r="1126" ht="12.75">
      <c r="C1126" s="57"/>
    </row>
    <row r="1127" ht="12.75">
      <c r="C1127" s="57"/>
    </row>
    <row r="1128" ht="12.75">
      <c r="C1128" s="57"/>
    </row>
    <row r="1129" ht="12.75">
      <c r="C1129" s="57"/>
    </row>
    <row r="1130" ht="12.75">
      <c r="C1130" s="57"/>
    </row>
    <row r="1131" ht="12.75">
      <c r="C1131" s="57"/>
    </row>
    <row r="1132" ht="12.75">
      <c r="C1132" s="57"/>
    </row>
    <row r="1133" ht="12.75">
      <c r="C1133" s="57"/>
    </row>
    <row r="1134" ht="12.75">
      <c r="C1134" s="57"/>
    </row>
    <row r="1135" ht="12.75">
      <c r="C1135" s="57"/>
    </row>
    <row r="1136" ht="12.75">
      <c r="C1136" s="57"/>
    </row>
    <row r="1137" ht="12.75">
      <c r="C1137" s="57"/>
    </row>
    <row r="1138" ht="12.75">
      <c r="C1138" s="57"/>
    </row>
    <row r="1139" ht="12.75">
      <c r="C1139" s="57"/>
    </row>
    <row r="1140" ht="12.75">
      <c r="C1140" s="57"/>
    </row>
    <row r="1141" ht="12.75">
      <c r="C1141" s="57"/>
    </row>
    <row r="1142" ht="12.75">
      <c r="C1142" s="57"/>
    </row>
    <row r="1143" ht="12.75">
      <c r="C1143" s="57"/>
    </row>
    <row r="1144" ht="12.75">
      <c r="C1144" s="57"/>
    </row>
    <row r="1145" ht="12.75">
      <c r="C1145" s="57"/>
    </row>
    <row r="1146" ht="12.75">
      <c r="C1146" s="57"/>
    </row>
    <row r="1147" ht="12.75">
      <c r="C1147" s="57"/>
    </row>
    <row r="1148" ht="12.75">
      <c r="C1148" s="57"/>
    </row>
    <row r="1149" ht="12.75">
      <c r="C1149" s="57"/>
    </row>
    <row r="1150" ht="12.75">
      <c r="C1150" s="57"/>
    </row>
    <row r="1151" ht="12.75">
      <c r="C1151" s="57"/>
    </row>
    <row r="1152" ht="12.75">
      <c r="C1152" s="57"/>
    </row>
    <row r="1153" ht="12.75">
      <c r="C1153" s="57"/>
    </row>
    <row r="1154" ht="12.75">
      <c r="C1154" s="57"/>
    </row>
    <row r="1155" ht="12.75">
      <c r="C1155" s="57"/>
    </row>
    <row r="1156" ht="12.75">
      <c r="C1156" s="57"/>
    </row>
    <row r="1157" ht="12.75">
      <c r="C1157" s="57"/>
    </row>
    <row r="1158" ht="12.75">
      <c r="C1158" s="57"/>
    </row>
    <row r="1159" ht="12.75">
      <c r="C1159" s="57"/>
    </row>
    <row r="1160" ht="12.75">
      <c r="C1160" s="57"/>
    </row>
    <row r="1161" ht="12.75">
      <c r="C1161" s="57"/>
    </row>
    <row r="1162" ht="12.75">
      <c r="C1162" s="57"/>
    </row>
    <row r="1163" ht="12.75">
      <c r="C1163" s="57"/>
    </row>
    <row r="1164" ht="12.75">
      <c r="C1164" s="57"/>
    </row>
    <row r="1165" ht="12.75">
      <c r="C1165" s="57"/>
    </row>
    <row r="1166" ht="12.75">
      <c r="C1166" s="57"/>
    </row>
    <row r="1167" ht="12.75">
      <c r="C1167" s="57"/>
    </row>
    <row r="1168" ht="12.75">
      <c r="C1168" s="57"/>
    </row>
    <row r="1169" ht="12.75">
      <c r="C1169" s="57"/>
    </row>
    <row r="1170" ht="12.75">
      <c r="C1170" s="57"/>
    </row>
    <row r="1171" ht="12.75">
      <c r="C1171" s="57"/>
    </row>
    <row r="1172" ht="12.75">
      <c r="C1172" s="57"/>
    </row>
    <row r="1173" ht="12.75">
      <c r="C1173" s="57"/>
    </row>
    <row r="1174" ht="12.75">
      <c r="C1174" s="57"/>
    </row>
    <row r="1175" ht="12.75">
      <c r="C1175" s="57"/>
    </row>
    <row r="1176" ht="12.75">
      <c r="C1176" s="57"/>
    </row>
    <row r="1177" ht="12.75">
      <c r="C1177" s="57"/>
    </row>
    <row r="1178" ht="12.75">
      <c r="C1178" s="57"/>
    </row>
    <row r="1179" ht="12.75">
      <c r="C1179" s="57"/>
    </row>
    <row r="1180" ht="12.75">
      <c r="C1180" s="57"/>
    </row>
    <row r="1181" ht="12.75">
      <c r="C1181" s="57"/>
    </row>
    <row r="1182" ht="12.75">
      <c r="C1182" s="57"/>
    </row>
    <row r="1183" ht="12.75">
      <c r="C1183" s="57"/>
    </row>
    <row r="1184" ht="12.75">
      <c r="C1184" s="57"/>
    </row>
    <row r="1185" ht="12.75">
      <c r="C1185" s="57"/>
    </row>
    <row r="1186" ht="12.75">
      <c r="C1186" s="57"/>
    </row>
    <row r="1187" ht="12.75">
      <c r="C1187" s="57"/>
    </row>
    <row r="1188" ht="12.75">
      <c r="C1188" s="57"/>
    </row>
    <row r="1189" ht="12.75">
      <c r="C1189" s="57"/>
    </row>
    <row r="1190" ht="12.75">
      <c r="C1190" s="57"/>
    </row>
    <row r="1191" ht="12.75">
      <c r="C1191" s="57"/>
    </row>
    <row r="1192" ht="12.75">
      <c r="C1192" s="57"/>
    </row>
    <row r="1193" ht="12.75">
      <c r="C1193" s="57"/>
    </row>
    <row r="1194" ht="12.75">
      <c r="C1194" s="57"/>
    </row>
    <row r="1195" ht="12.75">
      <c r="C1195" s="57"/>
    </row>
    <row r="1196" ht="12.75">
      <c r="C1196" s="57"/>
    </row>
    <row r="1197" ht="12.75">
      <c r="C1197" s="57"/>
    </row>
    <row r="1198" ht="12.75">
      <c r="C1198" s="57"/>
    </row>
    <row r="1199" ht="12.75">
      <c r="C1199" s="57"/>
    </row>
    <row r="1200" ht="12.75">
      <c r="C1200" s="57"/>
    </row>
    <row r="1201" ht="12.75">
      <c r="C1201" s="57"/>
    </row>
    <row r="1202" ht="12.75">
      <c r="C1202" s="57"/>
    </row>
    <row r="1203" ht="12.75">
      <c r="C1203" s="57"/>
    </row>
    <row r="1204" ht="12.75">
      <c r="C1204" s="57"/>
    </row>
    <row r="1205" ht="12.75">
      <c r="C1205" s="57"/>
    </row>
    <row r="1206" ht="12.75">
      <c r="C1206" s="57"/>
    </row>
    <row r="1207" ht="12.75">
      <c r="C1207" s="57"/>
    </row>
    <row r="1208" ht="12.75">
      <c r="C1208" s="57"/>
    </row>
    <row r="1209" ht="12.75">
      <c r="C1209" s="57"/>
    </row>
    <row r="1210" ht="12.75">
      <c r="C1210" s="57"/>
    </row>
    <row r="1211" ht="12.75">
      <c r="C1211" s="57"/>
    </row>
    <row r="1212" ht="12.75">
      <c r="C1212" s="57"/>
    </row>
    <row r="1213" ht="12.75">
      <c r="C1213" s="57"/>
    </row>
    <row r="1214" ht="12.75">
      <c r="C1214" s="57"/>
    </row>
    <row r="1215" ht="12.75">
      <c r="C1215" s="57"/>
    </row>
    <row r="1216" ht="12.75">
      <c r="C1216" s="57"/>
    </row>
    <row r="1217" ht="12.75">
      <c r="C1217" s="57"/>
    </row>
    <row r="1218" ht="12.75">
      <c r="C1218" s="57"/>
    </row>
    <row r="1219" ht="12.75">
      <c r="C1219" s="57"/>
    </row>
    <row r="1220" ht="12.75">
      <c r="C1220" s="57"/>
    </row>
    <row r="1221" ht="12.75">
      <c r="C1221" s="57"/>
    </row>
    <row r="1222" ht="12.75">
      <c r="C1222" s="57"/>
    </row>
    <row r="1223" ht="12.75">
      <c r="C1223" s="57"/>
    </row>
    <row r="1224" ht="12.75">
      <c r="C1224" s="57"/>
    </row>
    <row r="1225" ht="12.75">
      <c r="C1225" s="57"/>
    </row>
    <row r="1226" ht="12.75">
      <c r="C1226" s="57"/>
    </row>
    <row r="1227" ht="12.75">
      <c r="C1227" s="57"/>
    </row>
    <row r="1228" ht="12.75">
      <c r="C1228" s="57"/>
    </row>
    <row r="1229" ht="12.75">
      <c r="C1229" s="57"/>
    </row>
    <row r="1230" ht="12.75">
      <c r="C1230" s="57"/>
    </row>
    <row r="1231" ht="12.75">
      <c r="C1231" s="57"/>
    </row>
    <row r="1232" ht="12.75">
      <c r="C1232" s="57"/>
    </row>
    <row r="1233" ht="12.75">
      <c r="C1233" s="57"/>
    </row>
    <row r="1234" ht="12.75">
      <c r="C1234" s="57"/>
    </row>
    <row r="1235" ht="12.75">
      <c r="C1235" s="57"/>
    </row>
    <row r="1236" ht="12.75">
      <c r="C1236" s="57"/>
    </row>
    <row r="1237" ht="12.75">
      <c r="C1237" s="57"/>
    </row>
    <row r="1238" ht="12.75">
      <c r="C1238" s="57"/>
    </row>
    <row r="1239" ht="12.75">
      <c r="C1239" s="57"/>
    </row>
    <row r="1240" ht="12.75">
      <c r="C1240" s="57"/>
    </row>
    <row r="1241" ht="12.75">
      <c r="C1241" s="57"/>
    </row>
    <row r="1242" ht="12.75">
      <c r="C1242" s="57"/>
    </row>
    <row r="1243" ht="12.75">
      <c r="C1243" s="57"/>
    </row>
    <row r="1244" ht="12.75">
      <c r="C1244" s="57"/>
    </row>
    <row r="1245" ht="12.75">
      <c r="C1245" s="57"/>
    </row>
    <row r="1246" ht="12.75">
      <c r="C1246" s="57"/>
    </row>
    <row r="1247" ht="12.75">
      <c r="C1247" s="57"/>
    </row>
    <row r="1248" ht="12.75">
      <c r="C1248" s="57"/>
    </row>
    <row r="1249" ht="12.75">
      <c r="C1249" s="57"/>
    </row>
    <row r="1250" ht="12.75">
      <c r="C1250" s="57"/>
    </row>
    <row r="1251" ht="12.75">
      <c r="C1251" s="57"/>
    </row>
    <row r="1252" ht="12.75">
      <c r="C1252" s="57"/>
    </row>
    <row r="1253" ht="12.75">
      <c r="C1253" s="57"/>
    </row>
    <row r="1254" ht="12.75">
      <c r="C1254" s="57"/>
    </row>
    <row r="1255" ht="12.75">
      <c r="C1255" s="57"/>
    </row>
    <row r="1256" ht="12.75">
      <c r="C1256" s="57"/>
    </row>
    <row r="1257" ht="12.75">
      <c r="C1257" s="57"/>
    </row>
    <row r="1258" ht="12.75">
      <c r="C1258" s="57"/>
    </row>
    <row r="1259" ht="12.75">
      <c r="C1259" s="57"/>
    </row>
    <row r="1260" ht="12.75">
      <c r="C1260" s="57"/>
    </row>
    <row r="1261" ht="12.75">
      <c r="C1261" s="57"/>
    </row>
    <row r="1262" ht="12.75">
      <c r="C1262" s="57"/>
    </row>
    <row r="1263" ht="12.75">
      <c r="C1263" s="57"/>
    </row>
    <row r="1264" ht="12.75">
      <c r="C1264" s="57"/>
    </row>
    <row r="1265" ht="12.75">
      <c r="C1265" s="57"/>
    </row>
    <row r="1266" ht="12.75">
      <c r="C1266" s="57"/>
    </row>
    <row r="1267" ht="12.75">
      <c r="C1267" s="57"/>
    </row>
    <row r="1268" ht="12.75">
      <c r="C1268" s="57"/>
    </row>
    <row r="1269" ht="12.75">
      <c r="C1269" s="57"/>
    </row>
    <row r="1270" ht="12.75">
      <c r="C1270" s="57"/>
    </row>
    <row r="1271" ht="12.75">
      <c r="C1271" s="57"/>
    </row>
    <row r="1272" ht="12.75">
      <c r="C1272" s="57"/>
    </row>
    <row r="1273" ht="12.75">
      <c r="C1273" s="57"/>
    </row>
    <row r="1274" ht="12.75">
      <c r="C1274" s="57"/>
    </row>
    <row r="1275" ht="12.75">
      <c r="C1275" s="57"/>
    </row>
    <row r="1276" ht="12.75">
      <c r="C1276" s="57"/>
    </row>
    <row r="1277" ht="12.75">
      <c r="C1277" s="57"/>
    </row>
    <row r="1278" ht="12.75">
      <c r="C1278" s="57"/>
    </row>
    <row r="1279" ht="12.75">
      <c r="C1279" s="57"/>
    </row>
    <row r="1280" ht="12.75">
      <c r="C1280" s="57"/>
    </row>
    <row r="1281" ht="12.75">
      <c r="C1281" s="57"/>
    </row>
    <row r="1282" ht="12.75">
      <c r="C1282" s="57"/>
    </row>
    <row r="1283" ht="12.75">
      <c r="C1283" s="57"/>
    </row>
    <row r="1284" ht="12.75">
      <c r="C1284" s="57"/>
    </row>
    <row r="1285" ht="12.75">
      <c r="C1285" s="57"/>
    </row>
    <row r="1286" ht="12.75">
      <c r="C1286" s="57"/>
    </row>
    <row r="1287" ht="12.75">
      <c r="C1287" s="57"/>
    </row>
    <row r="1288" ht="12.75">
      <c r="C1288" s="57"/>
    </row>
    <row r="1289" ht="12.75">
      <c r="C1289" s="57"/>
    </row>
    <row r="1290" ht="12.75">
      <c r="C1290" s="57"/>
    </row>
    <row r="1291" ht="12.75">
      <c r="C1291" s="57"/>
    </row>
    <row r="1292" ht="12.75">
      <c r="C1292" s="57"/>
    </row>
    <row r="1293" ht="12.75">
      <c r="C1293" s="57"/>
    </row>
    <row r="1294" ht="12.75">
      <c r="C1294" s="57"/>
    </row>
    <row r="1295" ht="12.75">
      <c r="C1295" s="57"/>
    </row>
    <row r="1296" ht="12.75">
      <c r="C1296" s="57"/>
    </row>
    <row r="1297" ht="12.75">
      <c r="C1297" s="57"/>
    </row>
    <row r="1298" ht="12.75">
      <c r="C1298" s="57"/>
    </row>
    <row r="1299" ht="12.75">
      <c r="C1299" s="57"/>
    </row>
    <row r="1300" ht="12.75">
      <c r="C1300" s="57"/>
    </row>
    <row r="1301" ht="12.75">
      <c r="C1301" s="57"/>
    </row>
    <row r="1302" ht="12.75">
      <c r="C1302" s="57"/>
    </row>
    <row r="1303" ht="12.75">
      <c r="C1303" s="57"/>
    </row>
    <row r="1304" ht="12.75">
      <c r="C1304" s="57"/>
    </row>
    <row r="1305" ht="12.75">
      <c r="C1305" s="57"/>
    </row>
    <row r="1306" ht="12.75">
      <c r="C1306" s="57"/>
    </row>
    <row r="1307" ht="12.75">
      <c r="C1307" s="57"/>
    </row>
    <row r="1308" ht="12.75">
      <c r="C1308" s="57"/>
    </row>
    <row r="1309" ht="12.75">
      <c r="C1309" s="57"/>
    </row>
    <row r="1310" ht="12.75">
      <c r="C1310" s="57"/>
    </row>
    <row r="1311" ht="12.75">
      <c r="C1311" s="57"/>
    </row>
    <row r="1312" ht="12.75">
      <c r="C1312" s="57"/>
    </row>
    <row r="1313" ht="12.75">
      <c r="C1313" s="57"/>
    </row>
    <row r="1314" ht="12.75">
      <c r="C1314" s="57"/>
    </row>
    <row r="1315" ht="12.75">
      <c r="C1315" s="57"/>
    </row>
    <row r="1316" ht="12.75">
      <c r="C1316" s="57"/>
    </row>
    <row r="1317" ht="12.75">
      <c r="C1317" s="57"/>
    </row>
    <row r="1318" ht="12.75">
      <c r="C1318" s="57"/>
    </row>
    <row r="1319" ht="12.75">
      <c r="C1319" s="57"/>
    </row>
    <row r="1320" ht="12.75">
      <c r="C1320" s="57"/>
    </row>
    <row r="1321" ht="12.75">
      <c r="C1321" s="57"/>
    </row>
    <row r="1322" ht="12.75">
      <c r="C1322" s="57"/>
    </row>
    <row r="1323" ht="12.75">
      <c r="C1323" s="57"/>
    </row>
    <row r="1324" ht="12.75">
      <c r="C1324" s="57"/>
    </row>
    <row r="1325" ht="12.75">
      <c r="C1325" s="57"/>
    </row>
    <row r="1326" ht="12.75">
      <c r="C1326" s="57"/>
    </row>
    <row r="1327" ht="12.75">
      <c r="C1327" s="57"/>
    </row>
    <row r="1328" ht="12.75">
      <c r="C1328" s="57"/>
    </row>
    <row r="1329" ht="12.75">
      <c r="C1329" s="57"/>
    </row>
    <row r="1330" ht="12.75">
      <c r="C1330" s="57"/>
    </row>
    <row r="1331" ht="12.75">
      <c r="C1331" s="57"/>
    </row>
    <row r="1332" ht="12.75">
      <c r="C1332" s="57"/>
    </row>
    <row r="1333" ht="12.75">
      <c r="C1333" s="57"/>
    </row>
    <row r="1334" ht="12.75">
      <c r="C1334" s="57"/>
    </row>
    <row r="1335" ht="12.75">
      <c r="C1335" s="57"/>
    </row>
    <row r="1336" ht="12.75">
      <c r="C1336" s="57"/>
    </row>
    <row r="1337" ht="12.75">
      <c r="C1337" s="57"/>
    </row>
    <row r="1338" ht="12.75">
      <c r="C1338" s="57"/>
    </row>
    <row r="1339" ht="12.75">
      <c r="C1339" s="57"/>
    </row>
    <row r="1340" ht="12.75">
      <c r="C1340" s="57"/>
    </row>
    <row r="1341" ht="12.75">
      <c r="C1341" s="57"/>
    </row>
    <row r="1342" ht="12.75">
      <c r="C1342" s="57"/>
    </row>
    <row r="1343" ht="12.75">
      <c r="C1343" s="57"/>
    </row>
    <row r="1344" ht="12.75">
      <c r="C1344" s="57"/>
    </row>
    <row r="1345" ht="12.75">
      <c r="C1345" s="57"/>
    </row>
    <row r="1346" ht="12.75">
      <c r="C1346" s="57"/>
    </row>
    <row r="1347" ht="12.75">
      <c r="C1347" s="57"/>
    </row>
    <row r="1348" ht="12.75">
      <c r="C1348" s="57"/>
    </row>
    <row r="1349" ht="12.75">
      <c r="C1349" s="57"/>
    </row>
    <row r="1350" ht="12.75">
      <c r="C1350" s="57"/>
    </row>
    <row r="1351" ht="12.75">
      <c r="C1351" s="57"/>
    </row>
    <row r="1352" ht="12.75">
      <c r="C1352" s="57"/>
    </row>
    <row r="1353" ht="12.75">
      <c r="C1353" s="57"/>
    </row>
    <row r="1354" ht="12.75">
      <c r="C1354" s="57"/>
    </row>
    <row r="1355" ht="12.75">
      <c r="C1355" s="57"/>
    </row>
    <row r="1356" ht="12.75">
      <c r="C1356" s="57"/>
    </row>
    <row r="1357" ht="12.75">
      <c r="C1357" s="57"/>
    </row>
    <row r="1358" ht="12.75">
      <c r="C1358" s="57"/>
    </row>
    <row r="1359" ht="12.75">
      <c r="C1359" s="57"/>
    </row>
    <row r="1360" ht="12.75">
      <c r="C1360" s="57"/>
    </row>
    <row r="1361" ht="12.75">
      <c r="C1361" s="57"/>
    </row>
    <row r="1362" ht="12.75">
      <c r="C1362" s="57"/>
    </row>
    <row r="1363" ht="12.75">
      <c r="C1363" s="57"/>
    </row>
    <row r="1364" ht="12.75">
      <c r="C1364" s="57"/>
    </row>
    <row r="1365" ht="12.75">
      <c r="C1365" s="57"/>
    </row>
    <row r="1366" ht="12.75">
      <c r="C1366" s="57"/>
    </row>
    <row r="1367" ht="12.75">
      <c r="C1367" s="57"/>
    </row>
    <row r="1368" ht="12.75">
      <c r="C1368" s="57"/>
    </row>
    <row r="1369" ht="12.75">
      <c r="C1369" s="57"/>
    </row>
    <row r="1370" ht="12.75">
      <c r="C1370" s="57"/>
    </row>
    <row r="1371" ht="12.75">
      <c r="C1371" s="57"/>
    </row>
    <row r="1372" ht="12.75">
      <c r="C1372" s="57"/>
    </row>
    <row r="1373" ht="12.75">
      <c r="C1373" s="57"/>
    </row>
    <row r="1374" ht="12.75">
      <c r="C1374" s="57"/>
    </row>
    <row r="1375" ht="12.75">
      <c r="C1375" s="57"/>
    </row>
    <row r="1376" ht="12.75">
      <c r="C1376" s="57"/>
    </row>
    <row r="1377" ht="12.75">
      <c r="C1377" s="57"/>
    </row>
    <row r="1378" ht="12.75">
      <c r="C1378" s="57"/>
    </row>
    <row r="1379" ht="12.75">
      <c r="C1379" s="57"/>
    </row>
    <row r="1380" ht="12.75">
      <c r="C1380" s="57"/>
    </row>
    <row r="1381" ht="12.75">
      <c r="C1381" s="57"/>
    </row>
    <row r="1382" ht="12.75">
      <c r="C1382" s="57"/>
    </row>
    <row r="1383" ht="12.75">
      <c r="C1383" s="57"/>
    </row>
    <row r="1384" ht="12.75">
      <c r="C1384" s="57"/>
    </row>
    <row r="1385" ht="12.75">
      <c r="C1385" s="57"/>
    </row>
    <row r="1386" ht="12.75">
      <c r="C1386" s="57"/>
    </row>
    <row r="1387" ht="12.75">
      <c r="C1387" s="57"/>
    </row>
    <row r="1388" ht="12.75">
      <c r="C1388" s="57"/>
    </row>
    <row r="1389" ht="12.75">
      <c r="C1389" s="57"/>
    </row>
    <row r="1390" ht="12.75">
      <c r="C1390" s="57"/>
    </row>
    <row r="1391" ht="12.75">
      <c r="C1391" s="57"/>
    </row>
    <row r="1392" ht="12.75">
      <c r="C1392" s="57"/>
    </row>
    <row r="1393" ht="12.75">
      <c r="C1393" s="57"/>
    </row>
    <row r="1394" ht="12.75">
      <c r="C1394" s="57"/>
    </row>
    <row r="1395" ht="12.75">
      <c r="C1395" s="57"/>
    </row>
    <row r="1396" ht="12.75">
      <c r="C1396" s="57"/>
    </row>
    <row r="1397" ht="12.75">
      <c r="C1397" s="57"/>
    </row>
    <row r="1398" ht="12.75">
      <c r="C1398" s="57"/>
    </row>
    <row r="1399" ht="12.75">
      <c r="C1399" s="57"/>
    </row>
    <row r="1400" ht="12.75">
      <c r="C1400" s="57"/>
    </row>
    <row r="1401" ht="12.75">
      <c r="C1401" s="57"/>
    </row>
    <row r="1402" ht="12.75">
      <c r="C1402" s="57"/>
    </row>
    <row r="1403" ht="12.75">
      <c r="C1403" s="57"/>
    </row>
    <row r="1404" ht="12.75">
      <c r="C1404" s="57"/>
    </row>
    <row r="1405" ht="12.75">
      <c r="C1405" s="57"/>
    </row>
    <row r="1406" ht="12.75">
      <c r="C1406" s="57"/>
    </row>
    <row r="1407" ht="12.75">
      <c r="C1407" s="57"/>
    </row>
    <row r="1408" ht="12.75">
      <c r="C1408" s="57"/>
    </row>
    <row r="1409" ht="12.75">
      <c r="C1409" s="57"/>
    </row>
    <row r="1410" ht="12.75">
      <c r="C1410" s="57"/>
    </row>
    <row r="1411" ht="12.75">
      <c r="C1411" s="57"/>
    </row>
    <row r="1412" ht="12.75">
      <c r="C1412" s="57"/>
    </row>
    <row r="1413" ht="12.75">
      <c r="C1413" s="57"/>
    </row>
    <row r="1414" ht="12.75">
      <c r="C1414" s="57"/>
    </row>
    <row r="1415" ht="12.75">
      <c r="C1415" s="57"/>
    </row>
    <row r="1416" ht="12.75">
      <c r="C1416" s="57"/>
    </row>
    <row r="1417" ht="12.75">
      <c r="C1417" s="57"/>
    </row>
    <row r="1418" ht="12.75">
      <c r="C1418" s="57"/>
    </row>
    <row r="1419" ht="12.75">
      <c r="C1419" s="57"/>
    </row>
    <row r="1420" ht="12.75">
      <c r="C1420" s="57"/>
    </row>
    <row r="1421" ht="12.75">
      <c r="C1421" s="57"/>
    </row>
    <row r="1422" ht="12.75">
      <c r="C1422" s="57"/>
    </row>
    <row r="1423" ht="12.75">
      <c r="C1423" s="57"/>
    </row>
    <row r="1424" ht="12.75">
      <c r="C1424" s="57"/>
    </row>
    <row r="1425" ht="12.75">
      <c r="C1425" s="57"/>
    </row>
    <row r="1426" ht="12.75">
      <c r="C1426" s="57"/>
    </row>
    <row r="1427" ht="12.75">
      <c r="C1427" s="57"/>
    </row>
    <row r="1428" ht="12.75">
      <c r="C1428" s="57"/>
    </row>
    <row r="1429" ht="12.75">
      <c r="C1429" s="57"/>
    </row>
    <row r="1430" ht="12.75">
      <c r="C1430" s="57"/>
    </row>
    <row r="1431" ht="12.75">
      <c r="C1431" s="57"/>
    </row>
    <row r="1432" ht="12.75">
      <c r="C1432" s="57"/>
    </row>
    <row r="1433" ht="12.75">
      <c r="C1433" s="57"/>
    </row>
    <row r="1434" ht="12.75">
      <c r="C1434" s="57"/>
    </row>
    <row r="1435" ht="12.75">
      <c r="C1435" s="57"/>
    </row>
    <row r="1436" ht="12.75">
      <c r="C1436" s="57"/>
    </row>
    <row r="1437" ht="12.75">
      <c r="C1437" s="57"/>
    </row>
    <row r="1438" ht="12.75">
      <c r="C1438" s="57"/>
    </row>
    <row r="1439" ht="12.75">
      <c r="C1439" s="57"/>
    </row>
    <row r="1440" ht="12.75">
      <c r="C1440" s="57"/>
    </row>
    <row r="1441" ht="12.75">
      <c r="C1441" s="57"/>
    </row>
    <row r="1442" ht="12.75">
      <c r="C1442" s="57"/>
    </row>
    <row r="1443" ht="12.75">
      <c r="C1443" s="57"/>
    </row>
    <row r="1444" ht="12.75">
      <c r="C1444" s="57"/>
    </row>
    <row r="1445" ht="12.75">
      <c r="C1445" s="57"/>
    </row>
    <row r="1446" ht="12.75">
      <c r="C1446" s="57"/>
    </row>
    <row r="1447" ht="12.75">
      <c r="C1447" s="57"/>
    </row>
    <row r="1448" ht="12.75">
      <c r="C1448" s="57"/>
    </row>
    <row r="1449" ht="12.75">
      <c r="C1449" s="57"/>
    </row>
    <row r="1450" ht="12.75">
      <c r="C1450" s="57"/>
    </row>
    <row r="1451" ht="12.75">
      <c r="C1451" s="57"/>
    </row>
    <row r="1452" ht="12.75">
      <c r="C1452" s="57"/>
    </row>
    <row r="1453" ht="12.75">
      <c r="C1453" s="57"/>
    </row>
    <row r="1454" ht="12.75">
      <c r="C1454" s="57"/>
    </row>
    <row r="1455" ht="12.75">
      <c r="C1455" s="57"/>
    </row>
    <row r="1456" ht="12.75">
      <c r="C1456" s="57"/>
    </row>
    <row r="1457" ht="12.75">
      <c r="C1457" s="57"/>
    </row>
    <row r="1458" ht="12.75">
      <c r="C1458" s="57"/>
    </row>
    <row r="1459" ht="12.75">
      <c r="C1459" s="57"/>
    </row>
    <row r="1460" ht="12.75">
      <c r="C1460" s="57"/>
    </row>
    <row r="1461" ht="12.75">
      <c r="C1461" s="57"/>
    </row>
    <row r="1462" ht="12.75">
      <c r="C1462" s="57"/>
    </row>
    <row r="1463" ht="12.75">
      <c r="C1463" s="57"/>
    </row>
    <row r="1464" ht="12.75">
      <c r="C1464" s="57"/>
    </row>
    <row r="1465" ht="12.75">
      <c r="C1465" s="57"/>
    </row>
    <row r="1466" ht="12.75">
      <c r="C1466" s="57"/>
    </row>
    <row r="1467" ht="12.75">
      <c r="C1467" s="57"/>
    </row>
    <row r="1468" ht="12.75">
      <c r="C1468" s="57"/>
    </row>
    <row r="1469" ht="12.75">
      <c r="C1469" s="57"/>
    </row>
    <row r="1470" ht="12.75">
      <c r="C1470" s="57"/>
    </row>
    <row r="1471" ht="12.75">
      <c r="C1471" s="57"/>
    </row>
    <row r="1472" ht="12.75">
      <c r="C1472" s="57"/>
    </row>
    <row r="1473" ht="12.75">
      <c r="C1473" s="57"/>
    </row>
    <row r="1474" ht="12.75">
      <c r="C1474" s="57"/>
    </row>
    <row r="1475" ht="12.75">
      <c r="C1475" s="57"/>
    </row>
    <row r="1476" ht="12.75">
      <c r="C1476" s="57"/>
    </row>
    <row r="1477" ht="12.75">
      <c r="C1477" s="57"/>
    </row>
    <row r="1478" ht="12.75">
      <c r="C1478" s="57"/>
    </row>
    <row r="1479" ht="12.75">
      <c r="C1479" s="57"/>
    </row>
    <row r="1480" ht="12.75">
      <c r="C1480" s="57"/>
    </row>
    <row r="1481" ht="12.75">
      <c r="C1481" s="57"/>
    </row>
    <row r="1482" ht="12.75">
      <c r="C1482" s="57"/>
    </row>
    <row r="1483" ht="12.75">
      <c r="C1483" s="57"/>
    </row>
    <row r="1484" ht="12.75">
      <c r="C1484" s="57"/>
    </row>
    <row r="1485" ht="12.75">
      <c r="C1485" s="57"/>
    </row>
    <row r="1486" ht="12.75">
      <c r="C1486" s="57"/>
    </row>
    <row r="1487" ht="12.75">
      <c r="C1487" s="57"/>
    </row>
    <row r="1488" ht="12.75">
      <c r="C1488" s="57"/>
    </row>
    <row r="1489" ht="12.75">
      <c r="C1489" s="57"/>
    </row>
    <row r="1490" ht="12.75">
      <c r="C1490" s="57"/>
    </row>
    <row r="1491" ht="12.75">
      <c r="C1491" s="57"/>
    </row>
    <row r="1492" ht="12.75">
      <c r="C1492" s="57"/>
    </row>
    <row r="1493" ht="12.75">
      <c r="C1493" s="57"/>
    </row>
    <row r="1494" ht="12.75">
      <c r="C1494" s="57"/>
    </row>
    <row r="1495" ht="12.75">
      <c r="C1495" s="57"/>
    </row>
    <row r="1496" ht="12.75">
      <c r="C1496" s="57"/>
    </row>
    <row r="1497" ht="12.75">
      <c r="C1497" s="57"/>
    </row>
    <row r="1498" ht="12.75">
      <c r="C1498" s="57"/>
    </row>
    <row r="1499" ht="12.75">
      <c r="C1499" s="57"/>
    </row>
    <row r="1500" ht="12.75">
      <c r="C1500" s="57"/>
    </row>
    <row r="1501" ht="12.75">
      <c r="C1501" s="57"/>
    </row>
    <row r="1502" ht="12.75">
      <c r="C1502" s="57"/>
    </row>
    <row r="1503" ht="12.75">
      <c r="C1503" s="57"/>
    </row>
    <row r="1504" ht="12.75">
      <c r="C1504" s="57"/>
    </row>
    <row r="1505" ht="12.75">
      <c r="C1505" s="57"/>
    </row>
    <row r="1506" ht="12.75">
      <c r="C1506" s="57"/>
    </row>
    <row r="1507" ht="12.75">
      <c r="C1507" s="57"/>
    </row>
    <row r="1508" ht="12.75">
      <c r="C1508" s="57"/>
    </row>
    <row r="1509" ht="12.75">
      <c r="C1509" s="57"/>
    </row>
    <row r="1510" ht="12.75">
      <c r="C1510" s="57"/>
    </row>
    <row r="1511" ht="12.75">
      <c r="C1511" s="57"/>
    </row>
    <row r="1512" ht="12.75">
      <c r="C1512" s="57"/>
    </row>
    <row r="1513" ht="12.75">
      <c r="C1513" s="57"/>
    </row>
    <row r="1514" ht="12.75">
      <c r="C1514" s="57"/>
    </row>
    <row r="1515" ht="12.75">
      <c r="C1515" s="57"/>
    </row>
    <row r="1516" ht="12.75">
      <c r="C1516" s="57"/>
    </row>
    <row r="1517" ht="12.75">
      <c r="C1517" s="57"/>
    </row>
    <row r="1518" ht="12.75">
      <c r="C1518" s="57"/>
    </row>
    <row r="1519" ht="12.75">
      <c r="C1519" s="57"/>
    </row>
    <row r="1520" ht="12.75">
      <c r="C1520" s="57"/>
    </row>
    <row r="1521" ht="12.75">
      <c r="C1521" s="57"/>
    </row>
    <row r="1522" ht="12.75">
      <c r="C1522" s="57"/>
    </row>
    <row r="1523" ht="12.75">
      <c r="C1523" s="57"/>
    </row>
    <row r="1524" ht="12.75">
      <c r="C1524" s="57"/>
    </row>
    <row r="1525" ht="12.75">
      <c r="C1525" s="57"/>
    </row>
    <row r="1526" ht="12.75">
      <c r="C1526" s="57"/>
    </row>
    <row r="1527" ht="12.75">
      <c r="C1527" s="57"/>
    </row>
    <row r="1528" ht="12.75">
      <c r="C1528" s="57"/>
    </row>
    <row r="1529" ht="12.75">
      <c r="C1529" s="57"/>
    </row>
    <row r="1530" ht="12.75">
      <c r="C1530" s="57"/>
    </row>
    <row r="1531" ht="12.75">
      <c r="C1531" s="57"/>
    </row>
    <row r="1532" ht="12.75">
      <c r="C1532" s="57"/>
    </row>
    <row r="1533" ht="12.75">
      <c r="C1533" s="57"/>
    </row>
    <row r="1534" ht="12.75">
      <c r="C1534" s="57"/>
    </row>
    <row r="1535" ht="12.75">
      <c r="C1535" s="57"/>
    </row>
    <row r="1536" ht="12.75">
      <c r="C1536" s="57"/>
    </row>
    <row r="1537" ht="12.75">
      <c r="C1537" s="57"/>
    </row>
    <row r="1538" ht="12.75">
      <c r="C1538" s="57"/>
    </row>
    <row r="1539" ht="12.75">
      <c r="C1539" s="57"/>
    </row>
    <row r="1540" ht="12.75">
      <c r="C1540" s="57"/>
    </row>
    <row r="1541" ht="12.75">
      <c r="C1541" s="57"/>
    </row>
    <row r="1542" ht="12.75">
      <c r="C1542" s="57"/>
    </row>
    <row r="1543" ht="12.75">
      <c r="C1543" s="57"/>
    </row>
    <row r="1544" ht="12.75">
      <c r="C1544" s="57"/>
    </row>
    <row r="1545" ht="12.75">
      <c r="C1545" s="57"/>
    </row>
    <row r="1546" ht="12.75">
      <c r="C1546" s="57"/>
    </row>
    <row r="1547" ht="12.75">
      <c r="C1547" s="57"/>
    </row>
    <row r="1548" ht="12.75">
      <c r="C1548" s="57"/>
    </row>
    <row r="1549" ht="12.75">
      <c r="C1549" s="57"/>
    </row>
    <row r="1550" ht="12.75">
      <c r="C1550" s="57"/>
    </row>
    <row r="1551" ht="12.75">
      <c r="C1551" s="57"/>
    </row>
    <row r="1552" ht="12.75">
      <c r="C1552" s="57"/>
    </row>
    <row r="1553" ht="12.75">
      <c r="C1553" s="57"/>
    </row>
    <row r="1554" ht="12.75">
      <c r="C1554" s="57"/>
    </row>
    <row r="1555" ht="12.75">
      <c r="C1555" s="57"/>
    </row>
    <row r="1556" ht="12.75">
      <c r="C1556" s="57"/>
    </row>
    <row r="1557" ht="12.75">
      <c r="C1557" s="57"/>
    </row>
    <row r="1558" ht="12.75">
      <c r="C1558" s="57"/>
    </row>
    <row r="1559" ht="12.75">
      <c r="C1559" s="57"/>
    </row>
    <row r="1560" ht="12.75">
      <c r="C1560" s="57"/>
    </row>
    <row r="1561" ht="12.75">
      <c r="C1561" s="57"/>
    </row>
    <row r="1562" ht="12.75">
      <c r="C1562" s="57"/>
    </row>
    <row r="1563" ht="12.75">
      <c r="C1563" s="57"/>
    </row>
    <row r="1564" ht="12.75">
      <c r="C1564" s="57"/>
    </row>
    <row r="1565" ht="12.75">
      <c r="C1565" s="57"/>
    </row>
    <row r="1566" ht="12.75">
      <c r="C1566" s="57"/>
    </row>
    <row r="1567" ht="12.75">
      <c r="C1567" s="57"/>
    </row>
    <row r="1568" ht="12.75">
      <c r="C1568" s="57"/>
    </row>
    <row r="1569" ht="12.75">
      <c r="C1569" s="57"/>
    </row>
    <row r="1570" ht="12.75">
      <c r="C1570" s="57"/>
    </row>
    <row r="1571" ht="12.75">
      <c r="C1571" s="57"/>
    </row>
    <row r="1572" ht="12.75">
      <c r="C1572" s="57"/>
    </row>
    <row r="1573" ht="12.75">
      <c r="C1573" s="57"/>
    </row>
    <row r="1574" ht="12.75">
      <c r="C1574" s="57"/>
    </row>
    <row r="1575" ht="12.75">
      <c r="C1575" s="57"/>
    </row>
    <row r="1576" ht="12.75">
      <c r="C1576" s="57"/>
    </row>
    <row r="1577" ht="12.75">
      <c r="C1577" s="57"/>
    </row>
    <row r="1578" ht="12.75">
      <c r="C1578" s="57"/>
    </row>
    <row r="1579" ht="12.75">
      <c r="C1579" s="57"/>
    </row>
    <row r="1580" ht="12.75">
      <c r="C1580" s="57"/>
    </row>
    <row r="1581" ht="12.75">
      <c r="C1581" s="57"/>
    </row>
    <row r="1582" ht="12.75">
      <c r="C1582" s="57"/>
    </row>
    <row r="1583" ht="12.75">
      <c r="C1583" s="57"/>
    </row>
    <row r="1584" ht="12.75">
      <c r="C1584" s="57"/>
    </row>
    <row r="1585" ht="12.75">
      <c r="C1585" s="57"/>
    </row>
    <row r="1586" ht="12.75">
      <c r="C1586" s="57"/>
    </row>
    <row r="1587" ht="12.75">
      <c r="C1587" s="57"/>
    </row>
    <row r="1588" ht="12.75">
      <c r="C1588" s="57"/>
    </row>
    <row r="1589" ht="12.75">
      <c r="C1589" s="57"/>
    </row>
    <row r="1590" ht="12.75">
      <c r="C1590" s="57"/>
    </row>
    <row r="1591" ht="12.75">
      <c r="C1591" s="57"/>
    </row>
    <row r="1592" ht="12.75">
      <c r="C1592" s="57"/>
    </row>
    <row r="1593" ht="12.75">
      <c r="C1593" s="57"/>
    </row>
    <row r="1594" ht="12.75">
      <c r="C1594" s="57"/>
    </row>
    <row r="1595" ht="12.75">
      <c r="C1595" s="57"/>
    </row>
    <row r="1596" ht="12.75">
      <c r="C1596" s="57"/>
    </row>
    <row r="1597" ht="12.75">
      <c r="C1597" s="57"/>
    </row>
    <row r="1598" ht="12.75">
      <c r="C1598" s="57"/>
    </row>
    <row r="1599" ht="12.75">
      <c r="C1599" s="57"/>
    </row>
    <row r="1600" ht="12.75">
      <c r="C1600" s="57"/>
    </row>
    <row r="1601" ht="12.75">
      <c r="C1601" s="57"/>
    </row>
    <row r="1602" ht="12.75">
      <c r="C1602" s="57"/>
    </row>
    <row r="1603" ht="12.75">
      <c r="C1603" s="57"/>
    </row>
    <row r="1604" ht="12.75">
      <c r="C1604" s="57"/>
    </row>
    <row r="1605" ht="12.75">
      <c r="C1605" s="57"/>
    </row>
    <row r="1606" ht="12.75">
      <c r="C1606" s="57"/>
    </row>
    <row r="1607" ht="12.75">
      <c r="C1607" s="57"/>
    </row>
    <row r="1608" ht="12.75">
      <c r="C1608" s="57"/>
    </row>
    <row r="1609" ht="12.75">
      <c r="C1609" s="57"/>
    </row>
    <row r="1610" ht="12.75">
      <c r="C1610" s="57"/>
    </row>
    <row r="1611" ht="12.75">
      <c r="C1611" s="57"/>
    </row>
    <row r="1612" ht="12.75">
      <c r="C1612" s="57"/>
    </row>
    <row r="1613" ht="12.75">
      <c r="C1613" s="57"/>
    </row>
    <row r="1614" ht="12.75">
      <c r="C1614" s="57"/>
    </row>
    <row r="1615" ht="12.75">
      <c r="C1615" s="57"/>
    </row>
    <row r="1616" ht="12.75">
      <c r="C1616" s="57"/>
    </row>
    <row r="1617" ht="12.75">
      <c r="C1617" s="57"/>
    </row>
    <row r="1618" ht="12.75">
      <c r="C1618" s="57"/>
    </row>
    <row r="1619" ht="12.75">
      <c r="C1619" s="57"/>
    </row>
    <row r="1620" ht="12.75">
      <c r="C1620" s="57"/>
    </row>
    <row r="1621" ht="12.75">
      <c r="C1621" s="57"/>
    </row>
    <row r="1622" ht="12.75">
      <c r="C1622" s="57"/>
    </row>
    <row r="1623" ht="12.75">
      <c r="C1623" s="57"/>
    </row>
    <row r="1624" ht="12.75">
      <c r="C1624" s="57"/>
    </row>
    <row r="1625" ht="12.75">
      <c r="C1625" s="57"/>
    </row>
    <row r="1626" ht="12.75">
      <c r="C1626" s="57"/>
    </row>
    <row r="1627" ht="12.75">
      <c r="C1627" s="57"/>
    </row>
    <row r="1628" ht="12.75">
      <c r="C1628" s="57"/>
    </row>
    <row r="1629" ht="12.75">
      <c r="C1629" s="57"/>
    </row>
    <row r="1630" ht="12.75">
      <c r="C1630" s="57"/>
    </row>
    <row r="1631" ht="12.75">
      <c r="C1631" s="57"/>
    </row>
    <row r="1632" ht="12.75">
      <c r="C1632" s="57"/>
    </row>
    <row r="1633" ht="12.75">
      <c r="C1633" s="57"/>
    </row>
    <row r="1634" ht="12.75">
      <c r="C1634" s="57"/>
    </row>
    <row r="1635" ht="12.75">
      <c r="C1635" s="57"/>
    </row>
    <row r="1636" ht="12.75">
      <c r="C1636" s="57"/>
    </row>
    <row r="1637" ht="12.75">
      <c r="C1637" s="57"/>
    </row>
    <row r="1638" ht="12.75">
      <c r="C1638" s="57"/>
    </row>
    <row r="1639" ht="12.75">
      <c r="C1639" s="57"/>
    </row>
    <row r="1640" ht="12.75">
      <c r="C1640" s="57"/>
    </row>
    <row r="1641" ht="12.75">
      <c r="C1641" s="57"/>
    </row>
    <row r="1642" ht="12.75">
      <c r="C1642" s="57"/>
    </row>
    <row r="1643" ht="12.75">
      <c r="C1643" s="57"/>
    </row>
    <row r="1644" ht="12.75">
      <c r="C1644" s="57"/>
    </row>
    <row r="1645" ht="12.75">
      <c r="C1645" s="57"/>
    </row>
    <row r="1646" ht="12.75">
      <c r="C1646" s="57"/>
    </row>
    <row r="1647" ht="12.75">
      <c r="C1647" s="57"/>
    </row>
    <row r="1648" ht="12.75">
      <c r="C1648" s="57"/>
    </row>
    <row r="1649" ht="12.75">
      <c r="C1649" s="57"/>
    </row>
    <row r="1650" ht="12.75">
      <c r="C1650" s="57"/>
    </row>
    <row r="1651" ht="12.75">
      <c r="C1651" s="57"/>
    </row>
    <row r="1652" ht="12.75">
      <c r="C1652" s="57"/>
    </row>
    <row r="1653" ht="12.75">
      <c r="C1653" s="57"/>
    </row>
    <row r="1654" ht="12.75">
      <c r="C1654" s="57"/>
    </row>
    <row r="1655" ht="12.75">
      <c r="C1655" s="57"/>
    </row>
    <row r="1656" ht="12.75">
      <c r="C1656" s="57"/>
    </row>
    <row r="1657" ht="12.75">
      <c r="C1657" s="57"/>
    </row>
    <row r="1658" ht="12.75">
      <c r="C1658" s="57"/>
    </row>
    <row r="1659" ht="12.75">
      <c r="C1659" s="57"/>
    </row>
    <row r="1660" ht="12.75">
      <c r="C1660" s="57"/>
    </row>
    <row r="1661" ht="12.75">
      <c r="C1661" s="57"/>
    </row>
    <row r="1662" ht="12.75">
      <c r="C1662" s="57"/>
    </row>
    <row r="1663" ht="12.75">
      <c r="C1663" s="57"/>
    </row>
    <row r="1664" ht="12.75">
      <c r="C1664" s="57"/>
    </row>
    <row r="1665" ht="12.75">
      <c r="C1665" s="57"/>
    </row>
    <row r="1666" ht="12.75">
      <c r="C1666" s="57"/>
    </row>
    <row r="1667" ht="12.75">
      <c r="C1667" s="57"/>
    </row>
    <row r="1668" ht="12.75">
      <c r="C1668" s="57"/>
    </row>
    <row r="1669" ht="12.75">
      <c r="C1669" s="57"/>
    </row>
    <row r="1670" ht="12.75">
      <c r="C1670" s="57"/>
    </row>
    <row r="1671" ht="12.75">
      <c r="C1671" s="57"/>
    </row>
    <row r="1672" ht="12.75">
      <c r="C1672" s="57"/>
    </row>
    <row r="1673" ht="12.75">
      <c r="C1673" s="57"/>
    </row>
    <row r="1674" ht="12.75">
      <c r="C1674" s="57"/>
    </row>
    <row r="1675" ht="12.75">
      <c r="C1675" s="57"/>
    </row>
    <row r="1676" ht="12.75">
      <c r="C1676" s="57"/>
    </row>
    <row r="1677" ht="12.75">
      <c r="C1677" s="57"/>
    </row>
    <row r="1678" ht="12.75">
      <c r="C1678" s="57"/>
    </row>
    <row r="1679" ht="12.75">
      <c r="C1679" s="57"/>
    </row>
    <row r="1680" ht="12.75">
      <c r="C1680" s="57"/>
    </row>
    <row r="1681" ht="12.75">
      <c r="C1681" s="57"/>
    </row>
    <row r="1682" ht="12.75">
      <c r="C1682" s="57"/>
    </row>
    <row r="1683" ht="12.75">
      <c r="C1683" s="57"/>
    </row>
    <row r="1684" ht="12.75">
      <c r="C1684" s="57"/>
    </row>
    <row r="1685" ht="12.75">
      <c r="C1685" s="57"/>
    </row>
    <row r="1686" ht="12.75">
      <c r="C1686" s="57"/>
    </row>
    <row r="1687" ht="12.75">
      <c r="C1687" s="57"/>
    </row>
    <row r="1688" ht="12.75">
      <c r="C1688" s="57"/>
    </row>
    <row r="1689" ht="12.75">
      <c r="C1689" s="57"/>
    </row>
    <row r="1690" ht="12.75">
      <c r="C1690" s="57"/>
    </row>
    <row r="1691" ht="12.75">
      <c r="C1691" s="57"/>
    </row>
    <row r="1692" ht="12.75">
      <c r="C1692" s="57"/>
    </row>
    <row r="1693" ht="12.75">
      <c r="C1693" s="57"/>
    </row>
    <row r="1694" ht="12.75">
      <c r="C1694" s="57"/>
    </row>
    <row r="1695" ht="12.75">
      <c r="C1695" s="57"/>
    </row>
    <row r="1696" ht="12.75">
      <c r="C1696" s="57"/>
    </row>
    <row r="1697" ht="12.75">
      <c r="C1697" s="57"/>
    </row>
    <row r="1698" ht="12.75">
      <c r="C1698" s="57"/>
    </row>
    <row r="1699" ht="12.75">
      <c r="C1699" s="57"/>
    </row>
    <row r="1700" ht="12.75">
      <c r="C1700" s="57"/>
    </row>
    <row r="1701" ht="12.75">
      <c r="C1701" s="57"/>
    </row>
    <row r="1702" ht="12.75">
      <c r="C1702" s="57"/>
    </row>
    <row r="1703" ht="12.75">
      <c r="C1703" s="57"/>
    </row>
    <row r="1704" ht="12.75">
      <c r="C1704" s="57"/>
    </row>
    <row r="1705" ht="12.75">
      <c r="C1705" s="57"/>
    </row>
    <row r="1706" ht="12.75">
      <c r="C1706" s="57"/>
    </row>
    <row r="1707" ht="12.75">
      <c r="C1707" s="57"/>
    </row>
    <row r="1708" ht="12.75">
      <c r="C1708" s="57"/>
    </row>
    <row r="1709" ht="12.75">
      <c r="C1709" s="57"/>
    </row>
    <row r="1710" ht="12.75">
      <c r="C1710" s="57"/>
    </row>
    <row r="1711" ht="12.75">
      <c r="C1711" s="57"/>
    </row>
    <row r="1712" ht="12.75">
      <c r="C1712" s="57"/>
    </row>
    <row r="1713" ht="12.75">
      <c r="C1713" s="57"/>
    </row>
    <row r="1714" ht="12.75">
      <c r="C1714" s="57"/>
    </row>
    <row r="1715" ht="12.75">
      <c r="C1715" s="57"/>
    </row>
    <row r="1716" ht="12.75">
      <c r="C1716" s="57"/>
    </row>
    <row r="1717" ht="12.75">
      <c r="C1717" s="57"/>
    </row>
    <row r="1718" ht="12.75">
      <c r="C1718" s="57"/>
    </row>
    <row r="1719" ht="12.75">
      <c r="C1719" s="57"/>
    </row>
    <row r="1720" ht="12.75">
      <c r="C1720" s="57"/>
    </row>
    <row r="1721" ht="12.75">
      <c r="C1721" s="57"/>
    </row>
    <row r="1722" ht="12.75">
      <c r="C1722" s="57"/>
    </row>
    <row r="1723" ht="12.75">
      <c r="C1723" s="57"/>
    </row>
    <row r="1724" ht="12.75">
      <c r="C1724" s="57"/>
    </row>
    <row r="1725" ht="12.75">
      <c r="C1725" s="57"/>
    </row>
    <row r="1726" ht="12.75">
      <c r="C1726" s="57"/>
    </row>
    <row r="1727" ht="12.75">
      <c r="C1727" s="57"/>
    </row>
    <row r="1728" ht="12.75">
      <c r="C1728" s="57"/>
    </row>
    <row r="1729" ht="12.75">
      <c r="C1729" s="57"/>
    </row>
    <row r="1730" ht="12.75">
      <c r="C1730" s="57"/>
    </row>
    <row r="1731" ht="12.75">
      <c r="C1731" s="57"/>
    </row>
    <row r="1732" ht="12.75">
      <c r="C1732" s="57"/>
    </row>
    <row r="1733" ht="12.75">
      <c r="C1733" s="57"/>
    </row>
    <row r="1734" ht="12.75">
      <c r="C1734" s="57"/>
    </row>
    <row r="1735" ht="12.75">
      <c r="C1735" s="57"/>
    </row>
    <row r="1736" ht="12.75">
      <c r="C1736" s="57"/>
    </row>
    <row r="1737" ht="12.75">
      <c r="C1737" s="57"/>
    </row>
    <row r="1738" ht="12.75">
      <c r="C1738" s="57"/>
    </row>
    <row r="1739" ht="12.75">
      <c r="C1739" s="57"/>
    </row>
    <row r="1740" ht="12.75">
      <c r="C1740" s="57"/>
    </row>
    <row r="1741" ht="12.75">
      <c r="C1741" s="57"/>
    </row>
    <row r="1742" ht="12.75">
      <c r="C1742" s="57"/>
    </row>
    <row r="1743" ht="12.75">
      <c r="C1743" s="57"/>
    </row>
    <row r="1744" ht="12.75">
      <c r="C1744" s="57"/>
    </row>
    <row r="1745" ht="12.75">
      <c r="C1745" s="57"/>
    </row>
    <row r="1746" ht="12.75">
      <c r="C1746" s="57"/>
    </row>
    <row r="1747" ht="12.75">
      <c r="C1747" s="57"/>
    </row>
    <row r="1748" ht="12.75">
      <c r="C1748" s="57"/>
    </row>
    <row r="1749" ht="12.75">
      <c r="C1749" s="57"/>
    </row>
    <row r="1750" ht="12.75">
      <c r="C1750" s="57"/>
    </row>
    <row r="1751" ht="12.75">
      <c r="C1751" s="57"/>
    </row>
    <row r="1752" ht="12.75">
      <c r="C1752" s="57"/>
    </row>
    <row r="1753" ht="12.75">
      <c r="C1753" s="57"/>
    </row>
    <row r="1754" ht="12.75">
      <c r="C1754" s="57"/>
    </row>
    <row r="1755" ht="12.75">
      <c r="C1755" s="57"/>
    </row>
    <row r="1756" ht="12.75">
      <c r="C1756" s="57"/>
    </row>
    <row r="1757" ht="12.75">
      <c r="C1757" s="57"/>
    </row>
    <row r="1758" ht="12.75">
      <c r="C1758" s="57"/>
    </row>
    <row r="1759" ht="12.75">
      <c r="C1759" s="57"/>
    </row>
    <row r="1760" ht="12.75">
      <c r="C1760" s="57"/>
    </row>
    <row r="1761" ht="12.75">
      <c r="C1761" s="57"/>
    </row>
    <row r="1762" ht="12.75">
      <c r="C1762" s="57"/>
    </row>
    <row r="1763" ht="12.75">
      <c r="C1763" s="57"/>
    </row>
    <row r="1764" ht="12.75">
      <c r="C1764" s="57"/>
    </row>
    <row r="1765" ht="12.75">
      <c r="C1765" s="57"/>
    </row>
    <row r="1766" ht="12.75">
      <c r="C1766" s="57"/>
    </row>
    <row r="1767" ht="12.75">
      <c r="C1767" s="57"/>
    </row>
    <row r="1768" ht="12.75">
      <c r="C1768" s="57"/>
    </row>
    <row r="1769" ht="12.75">
      <c r="C1769" s="57"/>
    </row>
    <row r="1770" ht="12.75">
      <c r="C1770" s="57"/>
    </row>
    <row r="1771" ht="12.75">
      <c r="C1771" s="57"/>
    </row>
    <row r="1772" ht="12.75">
      <c r="C1772" s="57"/>
    </row>
    <row r="1773" ht="12.75">
      <c r="C1773" s="57"/>
    </row>
    <row r="1774" ht="12.75">
      <c r="C1774" s="57"/>
    </row>
    <row r="1775" ht="12.75">
      <c r="C1775" s="57"/>
    </row>
    <row r="1776" ht="12.75">
      <c r="C1776" s="57"/>
    </row>
    <row r="1777" ht="12.75">
      <c r="C1777" s="57"/>
    </row>
    <row r="1778" ht="12.75">
      <c r="C1778" s="57"/>
    </row>
    <row r="1779" ht="12.75">
      <c r="C1779" s="57"/>
    </row>
    <row r="1780" ht="12.75">
      <c r="C1780" s="57"/>
    </row>
    <row r="1781" ht="12.75">
      <c r="C1781" s="57"/>
    </row>
    <row r="1782" ht="12.75">
      <c r="C1782" s="57"/>
    </row>
    <row r="1783" ht="12.75">
      <c r="C1783" s="57"/>
    </row>
    <row r="1784" ht="12.75">
      <c r="C1784" s="57"/>
    </row>
    <row r="1785" ht="12.75">
      <c r="C1785" s="57"/>
    </row>
    <row r="1786" ht="12.75">
      <c r="C1786" s="57"/>
    </row>
    <row r="1787" ht="12.75">
      <c r="C1787" s="57"/>
    </row>
    <row r="1788" ht="12.75">
      <c r="C1788" s="57"/>
    </row>
    <row r="1789" ht="12.75">
      <c r="C1789" s="57"/>
    </row>
    <row r="1790" ht="12.75">
      <c r="C1790" s="57"/>
    </row>
    <row r="1791" ht="12.75">
      <c r="C1791" s="57"/>
    </row>
    <row r="1792" ht="12.75">
      <c r="C1792" s="57"/>
    </row>
    <row r="1793" ht="12.75">
      <c r="C1793" s="57"/>
    </row>
    <row r="1794" ht="12.75">
      <c r="C1794" s="57"/>
    </row>
    <row r="1795" ht="12.75">
      <c r="C1795" s="57"/>
    </row>
    <row r="1796" ht="12.75">
      <c r="C1796" s="57"/>
    </row>
    <row r="1797" ht="12.75">
      <c r="C1797" s="57"/>
    </row>
    <row r="1798" ht="12.75">
      <c r="C1798" s="57"/>
    </row>
    <row r="1799" ht="12.75">
      <c r="C1799" s="57"/>
    </row>
    <row r="1800" ht="12.75">
      <c r="C1800" s="57"/>
    </row>
    <row r="1801" ht="12.75">
      <c r="C1801" s="57"/>
    </row>
    <row r="1802" ht="12.75">
      <c r="C1802" s="57"/>
    </row>
    <row r="1803" ht="12.75">
      <c r="C1803" s="57"/>
    </row>
    <row r="1804" ht="12.75">
      <c r="C1804" s="57"/>
    </row>
    <row r="1805" ht="12.75">
      <c r="C1805" s="57"/>
    </row>
    <row r="1806" ht="12.75">
      <c r="C1806" s="57"/>
    </row>
    <row r="1807" ht="12.75">
      <c r="C1807" s="57"/>
    </row>
    <row r="1808" ht="12.75">
      <c r="C1808" s="57"/>
    </row>
    <row r="1809" ht="12.75">
      <c r="C1809" s="57"/>
    </row>
    <row r="1810" ht="12.75">
      <c r="C1810" s="57"/>
    </row>
    <row r="1811" ht="12.75">
      <c r="C1811" s="57"/>
    </row>
    <row r="1812" ht="12.75">
      <c r="C1812" s="57"/>
    </row>
    <row r="1813" ht="12.75">
      <c r="C1813" s="57"/>
    </row>
    <row r="1814" ht="12.75">
      <c r="C1814" s="57"/>
    </row>
    <row r="1815" ht="12.75">
      <c r="C1815" s="57"/>
    </row>
    <row r="1816" ht="12.75">
      <c r="C1816" s="57"/>
    </row>
    <row r="1817" ht="12.75">
      <c r="C1817" s="57"/>
    </row>
    <row r="1818" ht="12.75">
      <c r="C1818" s="57"/>
    </row>
    <row r="1819" ht="12.75">
      <c r="C1819" s="57"/>
    </row>
    <row r="1820" ht="12.75">
      <c r="C1820" s="57"/>
    </row>
    <row r="1821" ht="12.75">
      <c r="C1821" s="57"/>
    </row>
    <row r="1822" ht="12.75">
      <c r="C1822" s="57"/>
    </row>
    <row r="1823" ht="12.75">
      <c r="C1823" s="57"/>
    </row>
    <row r="1824" ht="12.75">
      <c r="C1824" s="57"/>
    </row>
    <row r="1825" ht="12.75">
      <c r="C1825" s="57"/>
    </row>
    <row r="1826" ht="12.75">
      <c r="C1826" s="57"/>
    </row>
    <row r="1827" ht="12.75">
      <c r="C1827" s="57"/>
    </row>
    <row r="1828" ht="12.75">
      <c r="C1828" s="57"/>
    </row>
    <row r="1829" ht="12.75">
      <c r="C1829" s="57"/>
    </row>
    <row r="1830" ht="12.75">
      <c r="C1830" s="57"/>
    </row>
    <row r="1831" ht="12.75">
      <c r="C1831" s="57"/>
    </row>
    <row r="1832" ht="12.75">
      <c r="C1832" s="57"/>
    </row>
    <row r="1833" ht="12.75">
      <c r="C1833" s="57"/>
    </row>
    <row r="1834" ht="12.75">
      <c r="C1834" s="57"/>
    </row>
    <row r="1835" ht="12.75">
      <c r="C1835" s="57"/>
    </row>
    <row r="1836" ht="12.75">
      <c r="C1836" s="57"/>
    </row>
    <row r="1837" ht="12.75">
      <c r="C1837" s="57"/>
    </row>
    <row r="1838" ht="12.75">
      <c r="C1838" s="57"/>
    </row>
    <row r="1839" ht="12.75">
      <c r="C1839" s="57"/>
    </row>
    <row r="1840" ht="12.75">
      <c r="C1840" s="57"/>
    </row>
    <row r="1841" ht="12.75">
      <c r="C1841" s="57"/>
    </row>
    <row r="1842" ht="12.75">
      <c r="C1842" s="57"/>
    </row>
    <row r="1843" ht="12.75">
      <c r="C1843" s="57"/>
    </row>
    <row r="1844" ht="12.75">
      <c r="C1844" s="57"/>
    </row>
    <row r="1845" ht="12.75">
      <c r="C1845" s="57"/>
    </row>
    <row r="1846" ht="12.75">
      <c r="C1846" s="57"/>
    </row>
    <row r="1847" ht="12.75">
      <c r="C1847" s="57"/>
    </row>
    <row r="1848" ht="12.75">
      <c r="C1848" s="57"/>
    </row>
    <row r="1849" ht="12.75">
      <c r="C1849" s="57"/>
    </row>
    <row r="1850" ht="12.75">
      <c r="C1850" s="57"/>
    </row>
    <row r="1851" ht="12.75">
      <c r="C1851" s="57"/>
    </row>
    <row r="1852" ht="12.75">
      <c r="C1852" s="57"/>
    </row>
    <row r="1853" ht="12.75">
      <c r="C1853" s="57"/>
    </row>
    <row r="1854" ht="12.75">
      <c r="C1854" s="57"/>
    </row>
    <row r="1855" ht="12.75">
      <c r="C1855" s="57"/>
    </row>
    <row r="1856" ht="12.75">
      <c r="C1856" s="57"/>
    </row>
    <row r="1857" ht="12.75">
      <c r="C1857" s="57"/>
    </row>
    <row r="1858" ht="12.75">
      <c r="C1858" s="57"/>
    </row>
    <row r="1859" ht="12.75">
      <c r="C1859" s="57"/>
    </row>
    <row r="1860" ht="12.75">
      <c r="C1860" s="57"/>
    </row>
    <row r="1861" ht="12.75">
      <c r="C1861" s="57"/>
    </row>
    <row r="1862" ht="12.75">
      <c r="C1862" s="57"/>
    </row>
    <row r="1863" ht="12.75">
      <c r="C1863" s="57"/>
    </row>
    <row r="1864" ht="12.75">
      <c r="C1864" s="57"/>
    </row>
    <row r="1865" ht="12.75">
      <c r="C1865" s="57"/>
    </row>
    <row r="1866" ht="12.75">
      <c r="C1866" s="57"/>
    </row>
    <row r="1867" ht="12.75">
      <c r="C1867" s="57"/>
    </row>
    <row r="1868" ht="12.75">
      <c r="C1868" s="57"/>
    </row>
    <row r="1869" ht="12.75">
      <c r="C1869" s="57"/>
    </row>
    <row r="1870" ht="12.75">
      <c r="C1870" s="57"/>
    </row>
    <row r="1871" ht="12.75">
      <c r="C1871" s="57"/>
    </row>
    <row r="1872" ht="12.75">
      <c r="C1872" s="57"/>
    </row>
    <row r="1873" ht="12.75">
      <c r="C1873" s="57"/>
    </row>
    <row r="1874" ht="12.75">
      <c r="C1874" s="57"/>
    </row>
    <row r="1875" ht="12.75">
      <c r="C1875" s="57"/>
    </row>
    <row r="1876" ht="12.75">
      <c r="C1876" s="57"/>
    </row>
    <row r="1877" ht="12.75">
      <c r="C1877" s="57"/>
    </row>
    <row r="1878" ht="12.75">
      <c r="C1878" s="57"/>
    </row>
    <row r="1879" ht="12.75">
      <c r="C1879" s="57"/>
    </row>
    <row r="1880" ht="12.75">
      <c r="C1880" s="57"/>
    </row>
    <row r="1881" ht="12.75">
      <c r="C1881" s="57"/>
    </row>
    <row r="1882" ht="12.75">
      <c r="C1882" s="57"/>
    </row>
    <row r="1883" ht="12.75">
      <c r="C1883" s="57"/>
    </row>
    <row r="1884" ht="12.75">
      <c r="C1884" s="57"/>
    </row>
    <row r="1885" ht="12.75">
      <c r="C1885" s="57"/>
    </row>
    <row r="1886" ht="12.75">
      <c r="C1886" s="57"/>
    </row>
    <row r="1887" ht="12.75">
      <c r="C1887" s="57"/>
    </row>
    <row r="1888" ht="12.75">
      <c r="C1888" s="57"/>
    </row>
    <row r="1889" ht="12.75">
      <c r="C1889" s="57"/>
    </row>
    <row r="1890" ht="12.75">
      <c r="C1890" s="57"/>
    </row>
    <row r="1891" ht="12.75">
      <c r="C1891" s="57"/>
    </row>
    <row r="1892" ht="12.75">
      <c r="C1892" s="57"/>
    </row>
    <row r="1893" ht="12.75">
      <c r="C1893" s="57"/>
    </row>
    <row r="1894" ht="12.75">
      <c r="C1894" s="57"/>
    </row>
    <row r="1895" ht="12.75">
      <c r="C1895" s="57"/>
    </row>
    <row r="1896" ht="12.75">
      <c r="C1896" s="57"/>
    </row>
    <row r="1897" ht="12.75">
      <c r="C1897" s="57"/>
    </row>
    <row r="1898" ht="12.75">
      <c r="C1898" s="57"/>
    </row>
    <row r="1899" ht="12.75">
      <c r="C1899" s="57"/>
    </row>
    <row r="1900" ht="12.75">
      <c r="C1900" s="57"/>
    </row>
    <row r="1901" ht="12.75">
      <c r="C1901" s="57"/>
    </row>
    <row r="1902" ht="12.75">
      <c r="C1902" s="57"/>
    </row>
    <row r="1903" ht="12.75">
      <c r="C1903" s="57"/>
    </row>
    <row r="1904" ht="12.75">
      <c r="C1904" s="57"/>
    </row>
    <row r="1905" ht="12.75">
      <c r="C1905" s="57"/>
    </row>
    <row r="1906" ht="12.75">
      <c r="C1906" s="57"/>
    </row>
    <row r="1907" ht="12.75">
      <c r="C1907" s="57"/>
    </row>
    <row r="1908" ht="12.75">
      <c r="C1908" s="57"/>
    </row>
    <row r="1909" ht="12.75">
      <c r="C1909" s="57"/>
    </row>
    <row r="1910" ht="12.75">
      <c r="C1910" s="57"/>
    </row>
    <row r="1911" ht="12.75">
      <c r="C1911" s="57"/>
    </row>
    <row r="1912" ht="12.75">
      <c r="C1912" s="57"/>
    </row>
    <row r="1913" ht="12.75">
      <c r="C1913" s="57"/>
    </row>
    <row r="1914" ht="12.75">
      <c r="C1914" s="57"/>
    </row>
    <row r="1915" ht="12.75">
      <c r="C1915" s="57"/>
    </row>
    <row r="1916" ht="12.75">
      <c r="C1916" s="57"/>
    </row>
    <row r="1917" ht="12.75">
      <c r="C1917" s="57"/>
    </row>
    <row r="1918" ht="12.75">
      <c r="C1918" s="57"/>
    </row>
    <row r="1919" ht="12.75">
      <c r="C1919" s="57"/>
    </row>
    <row r="1920" ht="12.75">
      <c r="C1920" s="57"/>
    </row>
    <row r="1921" ht="12.75">
      <c r="C1921" s="57"/>
    </row>
    <row r="1922" ht="12.75">
      <c r="C1922" s="57"/>
    </row>
    <row r="1923" ht="12.75">
      <c r="C1923" s="57"/>
    </row>
    <row r="1924" ht="12.75">
      <c r="C1924" s="57"/>
    </row>
    <row r="1925" ht="12.75">
      <c r="C1925" s="57"/>
    </row>
    <row r="1926" ht="12.75">
      <c r="C1926" s="57"/>
    </row>
    <row r="1927" ht="12.75">
      <c r="C1927" s="57"/>
    </row>
    <row r="1928" ht="12.75">
      <c r="C1928" s="57"/>
    </row>
    <row r="1929" ht="12.75">
      <c r="C1929" s="57"/>
    </row>
    <row r="1930" ht="12.75">
      <c r="C1930" s="57"/>
    </row>
    <row r="1931" ht="12.75">
      <c r="C1931" s="57"/>
    </row>
    <row r="1932" ht="12.75">
      <c r="C1932" s="57"/>
    </row>
    <row r="1933" ht="12.75">
      <c r="C1933" s="57"/>
    </row>
    <row r="1934" ht="12.75">
      <c r="C1934" s="57"/>
    </row>
    <row r="1935" ht="12.75">
      <c r="C1935" s="57"/>
    </row>
    <row r="1936" ht="12.75">
      <c r="C1936" s="57"/>
    </row>
    <row r="1937" ht="12.75">
      <c r="C1937" s="57"/>
    </row>
    <row r="1938" ht="12.75">
      <c r="C1938" s="57"/>
    </row>
    <row r="1939" ht="12.75">
      <c r="C1939" s="57"/>
    </row>
    <row r="1940" ht="12.75">
      <c r="C1940" s="57"/>
    </row>
    <row r="1941" ht="12.75">
      <c r="C1941" s="57"/>
    </row>
    <row r="1942" ht="12.75">
      <c r="C1942" s="57"/>
    </row>
    <row r="1943" ht="12.75">
      <c r="C1943" s="57"/>
    </row>
    <row r="1944" ht="12.75">
      <c r="C1944" s="57"/>
    </row>
    <row r="1945" ht="12.75">
      <c r="C1945" s="57"/>
    </row>
    <row r="1946" ht="12.75">
      <c r="C1946" s="57"/>
    </row>
    <row r="1947" ht="12.75">
      <c r="C1947" s="57"/>
    </row>
    <row r="1948" ht="12.75">
      <c r="C1948" s="57"/>
    </row>
    <row r="1949" ht="12.75">
      <c r="C1949" s="57"/>
    </row>
    <row r="1950" ht="12.75">
      <c r="C1950" s="57"/>
    </row>
    <row r="1951" ht="12.75">
      <c r="C1951" s="57"/>
    </row>
    <row r="1952" ht="12.75">
      <c r="C1952" s="57"/>
    </row>
    <row r="1953" ht="12.75">
      <c r="C1953" s="57"/>
    </row>
    <row r="1954" ht="12.75">
      <c r="C1954" s="57"/>
    </row>
    <row r="1955" ht="12.75">
      <c r="C1955" s="57"/>
    </row>
    <row r="1956" ht="12.75">
      <c r="C1956" s="57"/>
    </row>
    <row r="1957" ht="12.75">
      <c r="C1957" s="57"/>
    </row>
    <row r="1958" ht="12.75">
      <c r="C1958" s="57"/>
    </row>
    <row r="1959" ht="12.75">
      <c r="C1959" s="57"/>
    </row>
    <row r="1960" ht="12.75">
      <c r="C1960" s="57"/>
    </row>
    <row r="1961" ht="12.75">
      <c r="C1961" s="57"/>
    </row>
    <row r="1962" ht="12.75">
      <c r="C1962" s="57"/>
    </row>
    <row r="1963" ht="12.75">
      <c r="C1963" s="57"/>
    </row>
    <row r="1964" ht="12.75">
      <c r="C1964" s="57"/>
    </row>
    <row r="1965" ht="12.75">
      <c r="C1965" s="57"/>
    </row>
    <row r="1966" ht="12.75">
      <c r="C1966" s="57"/>
    </row>
    <row r="1967" ht="12.75">
      <c r="C1967" s="57"/>
    </row>
    <row r="1968" ht="12.75">
      <c r="C1968" s="57"/>
    </row>
    <row r="1969" ht="12.75">
      <c r="C1969" s="57"/>
    </row>
    <row r="1970" ht="12.75">
      <c r="C1970" s="57"/>
    </row>
    <row r="1971" ht="12.75">
      <c r="C1971" s="57"/>
    </row>
    <row r="1972" ht="12.75">
      <c r="C1972" s="57"/>
    </row>
    <row r="1973" ht="12.75">
      <c r="C1973" s="57"/>
    </row>
    <row r="1974" ht="12.75">
      <c r="C1974" s="57"/>
    </row>
    <row r="1975" ht="12.75">
      <c r="C1975" s="57"/>
    </row>
    <row r="1976" ht="12.75">
      <c r="C1976" s="57"/>
    </row>
    <row r="1977" ht="12.75">
      <c r="C1977" s="57"/>
    </row>
    <row r="1978" ht="12.75">
      <c r="C1978" s="57"/>
    </row>
    <row r="1979" ht="12.75">
      <c r="C1979" s="57"/>
    </row>
    <row r="1980" ht="12.75">
      <c r="C1980" s="57"/>
    </row>
    <row r="1981" ht="12.75">
      <c r="C1981" s="57"/>
    </row>
    <row r="1982" ht="12.75">
      <c r="C1982" s="57"/>
    </row>
    <row r="1983" ht="12.75">
      <c r="C1983" s="57"/>
    </row>
    <row r="1984" ht="12.75">
      <c r="C1984" s="57"/>
    </row>
    <row r="1985" ht="12.75">
      <c r="C1985" s="57"/>
    </row>
    <row r="1986" ht="12.75">
      <c r="C1986" s="57"/>
    </row>
    <row r="1987" ht="12.75">
      <c r="C1987" s="57"/>
    </row>
    <row r="1988" ht="12.75">
      <c r="C1988" s="57"/>
    </row>
    <row r="1989" ht="12.75">
      <c r="C1989" s="57"/>
    </row>
    <row r="1990" ht="12.75">
      <c r="C1990" s="57"/>
    </row>
    <row r="1991" ht="12.75">
      <c r="C1991" s="57"/>
    </row>
    <row r="1992" ht="12.75">
      <c r="C1992" s="57"/>
    </row>
    <row r="1993" ht="12.75">
      <c r="C1993" s="57"/>
    </row>
    <row r="1994" ht="12.75">
      <c r="C1994" s="57"/>
    </row>
    <row r="1995" ht="12.75">
      <c r="C1995" s="57"/>
    </row>
    <row r="1996" ht="12.75">
      <c r="C1996" s="57"/>
    </row>
    <row r="1997" ht="12.75">
      <c r="C1997" s="57"/>
    </row>
    <row r="1998" ht="12.75">
      <c r="C1998" s="57"/>
    </row>
    <row r="1999" ht="12.75">
      <c r="C1999" s="57"/>
    </row>
    <row r="2000" ht="12.75">
      <c r="C2000" s="57"/>
    </row>
    <row r="2001" ht="12.75">
      <c r="C2001" s="57"/>
    </row>
    <row r="2002" ht="12.75">
      <c r="C2002" s="57"/>
    </row>
    <row r="2003" ht="12.75">
      <c r="C2003" s="57"/>
    </row>
    <row r="2004" ht="12.75">
      <c r="C2004" s="57"/>
    </row>
    <row r="2005" ht="12.75">
      <c r="C2005" s="57"/>
    </row>
    <row r="2006" ht="12.75">
      <c r="C2006" s="57"/>
    </row>
    <row r="2007" ht="12.75">
      <c r="C2007" s="57"/>
    </row>
    <row r="2008" ht="12.75">
      <c r="C2008" s="57"/>
    </row>
    <row r="2009" ht="12.75">
      <c r="C2009" s="57"/>
    </row>
    <row r="2010" ht="12.75">
      <c r="C2010" s="57"/>
    </row>
    <row r="2011" ht="12.75">
      <c r="C2011" s="57"/>
    </row>
    <row r="2012" ht="12.75">
      <c r="C2012" s="57"/>
    </row>
    <row r="2013" ht="12.75">
      <c r="C2013" s="57"/>
    </row>
    <row r="2014" ht="12.75">
      <c r="C2014" s="57"/>
    </row>
    <row r="2015" ht="12.75">
      <c r="C2015" s="57"/>
    </row>
    <row r="2016" ht="12.75">
      <c r="C2016" s="57"/>
    </row>
    <row r="2017" ht="12.75">
      <c r="C2017" s="57"/>
    </row>
    <row r="2018" ht="12.75">
      <c r="C2018" s="57"/>
    </row>
    <row r="2019" ht="12.75">
      <c r="C2019" s="57"/>
    </row>
    <row r="2020" ht="12.75">
      <c r="C2020" s="57"/>
    </row>
    <row r="2021" ht="12.75">
      <c r="C2021" s="57"/>
    </row>
    <row r="2022" ht="12.75">
      <c r="C2022" s="57"/>
    </row>
    <row r="2023" ht="12.75">
      <c r="C2023" s="57"/>
    </row>
    <row r="2024" ht="12.75">
      <c r="C2024" s="57"/>
    </row>
    <row r="2025" ht="12.75">
      <c r="C2025" s="57"/>
    </row>
    <row r="2026" ht="12.75">
      <c r="C2026" s="57"/>
    </row>
    <row r="2027" ht="12.75">
      <c r="C2027" s="57"/>
    </row>
    <row r="2028" ht="12.75">
      <c r="C2028" s="57"/>
    </row>
    <row r="2029" ht="12.75">
      <c r="C2029" s="57"/>
    </row>
    <row r="2030" ht="12.75">
      <c r="C2030" s="57"/>
    </row>
    <row r="2031" ht="12.75">
      <c r="C2031" s="57"/>
    </row>
    <row r="2032" ht="12.75">
      <c r="C2032" s="57"/>
    </row>
    <row r="2033" ht="12.75">
      <c r="C2033" s="57"/>
    </row>
    <row r="2034" ht="12.75">
      <c r="C2034" s="57"/>
    </row>
    <row r="2035" ht="12.75">
      <c r="C2035" s="57"/>
    </row>
    <row r="2036" ht="12.75">
      <c r="C2036" s="57"/>
    </row>
    <row r="2037" ht="12.75">
      <c r="C2037" s="57"/>
    </row>
    <row r="2038" ht="12.75">
      <c r="C2038" s="57"/>
    </row>
    <row r="2039" ht="12.75">
      <c r="C2039" s="57"/>
    </row>
    <row r="2040" ht="12.75">
      <c r="C2040" s="57"/>
    </row>
    <row r="2041" ht="12.75">
      <c r="C2041" s="57"/>
    </row>
    <row r="2042" ht="12.75">
      <c r="C2042" s="57"/>
    </row>
    <row r="2043" ht="12.75">
      <c r="C2043" s="57"/>
    </row>
    <row r="2044" ht="12.75">
      <c r="C2044" s="57"/>
    </row>
    <row r="2045" ht="12.75">
      <c r="C2045" s="57"/>
    </row>
    <row r="2046" ht="12.75">
      <c r="C2046" s="57"/>
    </row>
    <row r="2047" ht="12.75">
      <c r="C2047" s="57"/>
    </row>
    <row r="2048" ht="12.75">
      <c r="C2048" s="57"/>
    </row>
    <row r="2049" ht="12.75">
      <c r="C2049" s="57"/>
    </row>
    <row r="2050" ht="12.75">
      <c r="C2050" s="57"/>
    </row>
    <row r="2051" ht="12.75">
      <c r="C2051" s="57"/>
    </row>
    <row r="2052" ht="12.75">
      <c r="C2052" s="57"/>
    </row>
    <row r="2053" ht="12.75">
      <c r="C2053" s="57"/>
    </row>
    <row r="2054" ht="12.75">
      <c r="C2054" s="57"/>
    </row>
    <row r="2055" ht="12.75">
      <c r="C2055" s="57"/>
    </row>
    <row r="2056" ht="12.75">
      <c r="C2056" s="57"/>
    </row>
    <row r="2057" ht="12.75">
      <c r="C2057" s="57"/>
    </row>
    <row r="2058" ht="12.75">
      <c r="C2058" s="57"/>
    </row>
    <row r="2059" ht="12.75">
      <c r="C2059" s="57"/>
    </row>
    <row r="2060" ht="12.75">
      <c r="C2060" s="57"/>
    </row>
    <row r="2061" ht="12.75">
      <c r="C2061" s="57"/>
    </row>
    <row r="2062" ht="12.75">
      <c r="C2062" s="57"/>
    </row>
    <row r="2063" ht="12.75">
      <c r="C2063" s="57"/>
    </row>
    <row r="2064" ht="12.75">
      <c r="C2064" s="57"/>
    </row>
    <row r="2065" ht="12.75">
      <c r="C2065" s="57"/>
    </row>
    <row r="2066" ht="12.75">
      <c r="C2066" s="57"/>
    </row>
    <row r="2067" ht="12.75">
      <c r="C2067" s="57"/>
    </row>
    <row r="2068" ht="12.75">
      <c r="C2068" s="57"/>
    </row>
    <row r="2069" ht="12.75">
      <c r="C2069" s="57"/>
    </row>
    <row r="2070" ht="12.75">
      <c r="C2070" s="57"/>
    </row>
    <row r="2071" ht="12.75">
      <c r="C2071" s="57"/>
    </row>
    <row r="2072" ht="12.75">
      <c r="C2072" s="57"/>
    </row>
    <row r="2073" ht="12.75">
      <c r="C2073" s="57"/>
    </row>
    <row r="2074" ht="12.75">
      <c r="C2074" s="57"/>
    </row>
    <row r="2075" ht="12.75">
      <c r="C2075" s="57"/>
    </row>
    <row r="2076" ht="12.75">
      <c r="C2076" s="57"/>
    </row>
    <row r="2077" ht="12.75">
      <c r="C2077" s="57"/>
    </row>
    <row r="2078" ht="12.75">
      <c r="C2078" s="57"/>
    </row>
    <row r="2079" ht="12.75">
      <c r="C2079" s="57"/>
    </row>
    <row r="2080" ht="12.75">
      <c r="C2080" s="57"/>
    </row>
    <row r="2081" ht="12.75">
      <c r="C2081" s="57"/>
    </row>
    <row r="2082" ht="12.75">
      <c r="C2082" s="57"/>
    </row>
    <row r="2083" ht="12.75">
      <c r="C2083" s="57"/>
    </row>
    <row r="2084" ht="12.75">
      <c r="C2084" s="57"/>
    </row>
    <row r="2085" ht="12.75">
      <c r="C2085" s="57"/>
    </row>
    <row r="2086" ht="12.75">
      <c r="C2086" s="57"/>
    </row>
    <row r="2087" ht="12.75">
      <c r="C2087" s="57"/>
    </row>
    <row r="2088" ht="12.75">
      <c r="C2088" s="57"/>
    </row>
    <row r="2089" ht="12.75">
      <c r="C2089" s="57"/>
    </row>
    <row r="2090" ht="12.75">
      <c r="C2090" s="57"/>
    </row>
    <row r="2091" ht="12.75">
      <c r="C2091" s="57"/>
    </row>
    <row r="2092" ht="12.75">
      <c r="C2092" s="57"/>
    </row>
    <row r="2093" ht="12.75">
      <c r="C2093" s="57"/>
    </row>
    <row r="2094" ht="12.75">
      <c r="C2094" s="57"/>
    </row>
    <row r="2095" ht="12.75">
      <c r="C2095" s="57"/>
    </row>
    <row r="2096" ht="12.75">
      <c r="C2096" s="57"/>
    </row>
    <row r="2097" ht="12.75">
      <c r="C2097" s="57"/>
    </row>
    <row r="2098" ht="12.75">
      <c r="C2098" s="57"/>
    </row>
    <row r="2099" ht="12.75">
      <c r="C2099" s="57"/>
    </row>
    <row r="2100" ht="12.75">
      <c r="C2100" s="57"/>
    </row>
    <row r="2101" ht="12.75">
      <c r="C2101" s="57"/>
    </row>
    <row r="2102" ht="12.75">
      <c r="C2102" s="57"/>
    </row>
    <row r="2103" ht="12.75">
      <c r="C2103" s="57"/>
    </row>
    <row r="2104" ht="12.75">
      <c r="C2104" s="57"/>
    </row>
    <row r="2105" ht="12.75">
      <c r="C2105" s="57"/>
    </row>
    <row r="2106" ht="12.75">
      <c r="C2106" s="57"/>
    </row>
    <row r="2107" ht="12.75">
      <c r="C2107" s="57"/>
    </row>
    <row r="2108" ht="12.75">
      <c r="C2108" s="57"/>
    </row>
    <row r="2109" ht="12.75">
      <c r="C2109" s="57"/>
    </row>
    <row r="2110" ht="12.75">
      <c r="C2110" s="57"/>
    </row>
    <row r="2111" ht="12.75">
      <c r="C2111" s="57"/>
    </row>
    <row r="2112" ht="12.75">
      <c r="C2112" s="57"/>
    </row>
    <row r="2113" ht="12.75">
      <c r="C2113" s="57"/>
    </row>
    <row r="2114" ht="12.75">
      <c r="C2114" s="57"/>
    </row>
    <row r="2115" ht="12.75">
      <c r="C2115" s="57"/>
    </row>
    <row r="2116" ht="12.75">
      <c r="C2116" s="57"/>
    </row>
    <row r="2117" ht="12.75">
      <c r="C2117" s="57"/>
    </row>
    <row r="2118" ht="12.75">
      <c r="C2118" s="57"/>
    </row>
    <row r="2119" ht="12.75">
      <c r="C2119" s="57"/>
    </row>
    <row r="2120" ht="12.75">
      <c r="C2120" s="57"/>
    </row>
    <row r="2121" ht="12.75">
      <c r="C2121" s="57"/>
    </row>
    <row r="2122" ht="12.75">
      <c r="C2122" s="57"/>
    </row>
    <row r="2123" ht="12.75">
      <c r="C2123" s="57"/>
    </row>
    <row r="2124" ht="12.75">
      <c r="C2124" s="57"/>
    </row>
    <row r="2125" ht="12.75">
      <c r="C2125" s="57"/>
    </row>
    <row r="2126" ht="12.75">
      <c r="C2126" s="57"/>
    </row>
    <row r="2127" ht="12.75">
      <c r="C2127" s="57"/>
    </row>
    <row r="2128" ht="12.75">
      <c r="C2128" s="57"/>
    </row>
    <row r="2129" ht="12.75">
      <c r="C2129" s="57"/>
    </row>
    <row r="2130" ht="12.75">
      <c r="C2130" s="57"/>
    </row>
    <row r="2131" ht="12.75">
      <c r="C2131" s="57"/>
    </row>
    <row r="2132" ht="12.75">
      <c r="C2132" s="57"/>
    </row>
    <row r="2133" ht="12.75">
      <c r="C2133" s="57"/>
    </row>
    <row r="2134" ht="12.75">
      <c r="C2134" s="57"/>
    </row>
    <row r="2135" ht="12.75">
      <c r="C2135" s="57"/>
    </row>
    <row r="2136" ht="12.75">
      <c r="C2136" s="57"/>
    </row>
    <row r="2137" ht="12.75">
      <c r="C2137" s="57"/>
    </row>
    <row r="2138" ht="12.75">
      <c r="C2138" s="57"/>
    </row>
    <row r="2139" ht="12.75">
      <c r="C2139" s="57"/>
    </row>
    <row r="2140" ht="12.75">
      <c r="C2140" s="57"/>
    </row>
    <row r="2141" ht="12.75">
      <c r="C2141" s="57"/>
    </row>
    <row r="2142" ht="12.75">
      <c r="C2142" s="57"/>
    </row>
    <row r="2143" ht="12.75">
      <c r="C2143" s="57"/>
    </row>
    <row r="2144" ht="12.75">
      <c r="C2144" s="57"/>
    </row>
    <row r="2145" ht="12.75">
      <c r="C2145" s="57"/>
    </row>
    <row r="2146" ht="12.75">
      <c r="C2146" s="57"/>
    </row>
    <row r="2147" ht="12.75">
      <c r="C2147" s="57"/>
    </row>
    <row r="2148" ht="12.75">
      <c r="C2148" s="57"/>
    </row>
    <row r="2149" ht="12.75">
      <c r="C2149" s="57"/>
    </row>
    <row r="2150" ht="12.75">
      <c r="C2150" s="57"/>
    </row>
    <row r="2151" ht="12.75">
      <c r="C2151" s="57"/>
    </row>
    <row r="2152" ht="12.75">
      <c r="C2152" s="57"/>
    </row>
    <row r="2153" ht="12.75">
      <c r="C2153" s="57"/>
    </row>
    <row r="2154" ht="12.75">
      <c r="C2154" s="57"/>
    </row>
    <row r="2155" ht="12.75">
      <c r="C2155" s="57"/>
    </row>
    <row r="2156" ht="12.75">
      <c r="C2156" s="57"/>
    </row>
    <row r="2157" ht="12.75">
      <c r="C2157" s="57"/>
    </row>
    <row r="2158" ht="12.75">
      <c r="C2158" s="57"/>
    </row>
    <row r="2159" ht="12.75">
      <c r="C2159" s="57"/>
    </row>
    <row r="2160" ht="12.75">
      <c r="C2160" s="57"/>
    </row>
    <row r="2161" ht="12.75">
      <c r="C2161" s="57"/>
    </row>
    <row r="2162" ht="12.75">
      <c r="C2162" s="57"/>
    </row>
    <row r="2163" ht="12.75">
      <c r="C2163" s="57"/>
    </row>
    <row r="2164" ht="12.75">
      <c r="C2164" s="57"/>
    </row>
    <row r="2165" ht="12.75">
      <c r="C2165" s="57"/>
    </row>
    <row r="2166" ht="12.75">
      <c r="C2166" s="57"/>
    </row>
    <row r="2167" ht="12.75">
      <c r="C2167" s="57"/>
    </row>
    <row r="2168" ht="12.75">
      <c r="C2168" s="57"/>
    </row>
    <row r="2169" ht="12.75">
      <c r="C2169" s="57"/>
    </row>
    <row r="2170" ht="12.75">
      <c r="C2170" s="57"/>
    </row>
    <row r="2171" ht="12.75">
      <c r="C2171" s="57"/>
    </row>
    <row r="2172" ht="12.75">
      <c r="C2172" s="57"/>
    </row>
    <row r="2173" ht="12.75">
      <c r="C2173" s="57"/>
    </row>
    <row r="2174" ht="12.75">
      <c r="C2174" s="57"/>
    </row>
    <row r="2175" ht="12.75">
      <c r="C2175" s="57"/>
    </row>
    <row r="2176" ht="12.75">
      <c r="C2176" s="57"/>
    </row>
    <row r="2177" ht="12.75">
      <c r="C2177" s="57"/>
    </row>
    <row r="2178" ht="12.75">
      <c r="C2178" s="57"/>
    </row>
    <row r="2179" ht="12.75">
      <c r="C2179" s="57"/>
    </row>
    <row r="2180" ht="12.75">
      <c r="C2180" s="57"/>
    </row>
    <row r="2181" ht="12.75">
      <c r="C2181" s="57"/>
    </row>
    <row r="2182" ht="12.75">
      <c r="C2182" s="57"/>
    </row>
    <row r="2183" ht="12.75">
      <c r="C2183" s="57"/>
    </row>
    <row r="2184" ht="12.75">
      <c r="C2184" s="57"/>
    </row>
    <row r="2185" ht="12.75">
      <c r="C2185" s="57"/>
    </row>
    <row r="2186" ht="12.75">
      <c r="C2186" s="57"/>
    </row>
    <row r="2187" ht="12.75">
      <c r="C2187" s="57"/>
    </row>
    <row r="2188" ht="12.75">
      <c r="C2188" s="57"/>
    </row>
    <row r="2189" ht="12.75">
      <c r="C2189" s="57"/>
    </row>
    <row r="2190" ht="12.75">
      <c r="C2190" s="57"/>
    </row>
    <row r="2191" ht="12.75">
      <c r="C2191" s="57"/>
    </row>
    <row r="2192" ht="12.75">
      <c r="C2192" s="57"/>
    </row>
    <row r="2193" ht="12.75">
      <c r="C2193" s="57"/>
    </row>
    <row r="2194" ht="12.75">
      <c r="C2194" s="57"/>
    </row>
    <row r="2195" ht="12.75">
      <c r="C2195" s="57"/>
    </row>
    <row r="2196" ht="12.75">
      <c r="C2196" s="57"/>
    </row>
    <row r="2197" ht="12.75">
      <c r="C2197" s="57"/>
    </row>
    <row r="2198" ht="12.75">
      <c r="C2198" s="57"/>
    </row>
    <row r="2199" ht="12.75">
      <c r="C2199" s="57"/>
    </row>
    <row r="2200" ht="12.75">
      <c r="C2200" s="57"/>
    </row>
    <row r="2201" ht="12.75">
      <c r="C2201" s="57"/>
    </row>
    <row r="2202" ht="12.75">
      <c r="C2202" s="57"/>
    </row>
    <row r="2203" ht="12.75">
      <c r="C2203" s="57"/>
    </row>
    <row r="2204" ht="12.75">
      <c r="C2204" s="57"/>
    </row>
    <row r="2205" ht="12.75">
      <c r="C2205" s="57"/>
    </row>
    <row r="2206" ht="12.75">
      <c r="C2206" s="57"/>
    </row>
    <row r="2207" ht="12.75">
      <c r="C2207" s="57"/>
    </row>
    <row r="2208" ht="12.75">
      <c r="C2208" s="57"/>
    </row>
    <row r="2209" ht="12.75">
      <c r="C2209" s="57"/>
    </row>
    <row r="2210" ht="12.75">
      <c r="C2210" s="57"/>
    </row>
    <row r="2211" ht="12.75">
      <c r="C2211" s="57"/>
    </row>
    <row r="2212" ht="12.75">
      <c r="C2212" s="57"/>
    </row>
    <row r="2213" ht="12.75">
      <c r="C2213" s="57"/>
    </row>
    <row r="2214" ht="12.75">
      <c r="C2214" s="57"/>
    </row>
    <row r="2215" ht="12.75">
      <c r="C2215" s="57"/>
    </row>
    <row r="2216" ht="12.75">
      <c r="C2216" s="57"/>
    </row>
    <row r="2217" ht="12.75">
      <c r="C2217" s="57"/>
    </row>
    <row r="2218" ht="12.75">
      <c r="C2218" s="57"/>
    </row>
    <row r="2219" ht="12.75">
      <c r="C2219" s="57"/>
    </row>
    <row r="2220" ht="12.75">
      <c r="C2220" s="57"/>
    </row>
    <row r="2221" ht="12.75">
      <c r="C2221" s="57"/>
    </row>
    <row r="2222" ht="12.75">
      <c r="C2222" s="57"/>
    </row>
    <row r="2223" ht="12.75">
      <c r="C2223" s="57"/>
    </row>
    <row r="2224" ht="12.75">
      <c r="C2224" s="57"/>
    </row>
    <row r="2225" ht="12.75">
      <c r="C2225" s="57"/>
    </row>
    <row r="2226" ht="12.75">
      <c r="C2226" s="57"/>
    </row>
    <row r="2227" ht="12.75">
      <c r="C2227" s="57"/>
    </row>
    <row r="2228" ht="12.75">
      <c r="C2228" s="57"/>
    </row>
    <row r="2229" ht="12.75">
      <c r="C2229" s="57"/>
    </row>
    <row r="2230" ht="12.75">
      <c r="C2230" s="57"/>
    </row>
    <row r="2231" ht="12.75">
      <c r="C2231" s="57"/>
    </row>
    <row r="2232" ht="12.75">
      <c r="C2232" s="57"/>
    </row>
    <row r="2233" ht="12.75">
      <c r="C2233" s="57"/>
    </row>
    <row r="2234" ht="12.75">
      <c r="C2234" s="57"/>
    </row>
    <row r="2235" ht="12.75">
      <c r="C2235" s="57"/>
    </row>
    <row r="2236" ht="12.75">
      <c r="C2236" s="57"/>
    </row>
    <row r="2237" ht="12.75">
      <c r="C2237" s="57"/>
    </row>
    <row r="2238" ht="12.75">
      <c r="C2238" s="57"/>
    </row>
    <row r="2239" ht="12.75">
      <c r="C2239" s="57"/>
    </row>
    <row r="2240" ht="12.75">
      <c r="C2240" s="57"/>
    </row>
    <row r="2241" ht="12.75">
      <c r="C2241" s="57"/>
    </row>
    <row r="2242" ht="12.75">
      <c r="C2242" s="57"/>
    </row>
    <row r="2243" ht="12.75">
      <c r="C2243" s="57"/>
    </row>
    <row r="2244" ht="12.75">
      <c r="C2244" s="57"/>
    </row>
    <row r="2245" ht="12.75">
      <c r="C2245" s="57"/>
    </row>
    <row r="2246" ht="12.75">
      <c r="C2246" s="57"/>
    </row>
    <row r="2247" ht="12.75">
      <c r="C2247" s="57"/>
    </row>
    <row r="2248" ht="12.75">
      <c r="C2248" s="57"/>
    </row>
    <row r="2249" ht="12.75">
      <c r="C2249" s="57"/>
    </row>
    <row r="2250" ht="12.75">
      <c r="C2250" s="57"/>
    </row>
    <row r="2251" ht="12.75">
      <c r="C2251" s="57"/>
    </row>
    <row r="2252" ht="12.75">
      <c r="C2252" s="57"/>
    </row>
    <row r="2253" ht="12.75">
      <c r="C2253" s="57"/>
    </row>
    <row r="2254" ht="12.75">
      <c r="C2254" s="57"/>
    </row>
    <row r="2255" ht="12.75">
      <c r="C2255" s="57"/>
    </row>
    <row r="2256" ht="12.75">
      <c r="C2256" s="57"/>
    </row>
    <row r="2257" ht="12.75">
      <c r="C2257" s="57"/>
    </row>
    <row r="2258" ht="12.75">
      <c r="C2258" s="57"/>
    </row>
    <row r="2259" ht="12.75">
      <c r="C2259" s="57"/>
    </row>
    <row r="2260" ht="12.75">
      <c r="C2260" s="57"/>
    </row>
    <row r="2261" ht="12.75">
      <c r="C2261" s="57"/>
    </row>
    <row r="2262" ht="12.75">
      <c r="C2262" s="57"/>
    </row>
    <row r="2263" ht="12.75">
      <c r="C2263" s="57"/>
    </row>
    <row r="2264" ht="12.75">
      <c r="C2264" s="57"/>
    </row>
    <row r="2265" ht="12.75">
      <c r="C2265" s="57"/>
    </row>
    <row r="2266" ht="12.75">
      <c r="C2266" s="57"/>
    </row>
    <row r="2267" ht="12.75">
      <c r="C2267" s="57"/>
    </row>
    <row r="2268" ht="12.75">
      <c r="C2268" s="57"/>
    </row>
    <row r="2269" ht="12.75">
      <c r="C2269" s="57"/>
    </row>
    <row r="2270" ht="12.75">
      <c r="C2270" s="57"/>
    </row>
    <row r="2271" ht="12.75">
      <c r="C2271" s="57"/>
    </row>
    <row r="2272" ht="12.75">
      <c r="C2272" s="57"/>
    </row>
    <row r="2273" ht="12.75">
      <c r="C2273" s="57"/>
    </row>
    <row r="2274" ht="12.75">
      <c r="C2274" s="57"/>
    </row>
    <row r="2275" ht="12.75">
      <c r="C2275" s="57"/>
    </row>
    <row r="2276" ht="12.75">
      <c r="C2276" s="57"/>
    </row>
    <row r="2277" ht="12.75">
      <c r="C2277" s="57"/>
    </row>
    <row r="2278" ht="12.75">
      <c r="C2278" s="57"/>
    </row>
    <row r="2279" ht="12.75">
      <c r="C2279" s="57"/>
    </row>
    <row r="2280" ht="12.75">
      <c r="C2280" s="57"/>
    </row>
    <row r="2281" ht="12.75">
      <c r="C2281" s="57"/>
    </row>
    <row r="2282" ht="12.75">
      <c r="C2282" s="57"/>
    </row>
    <row r="2283" ht="12.75">
      <c r="C2283" s="57"/>
    </row>
    <row r="2284" ht="12.75">
      <c r="C2284" s="57"/>
    </row>
    <row r="2285" ht="12.75">
      <c r="C2285" s="57"/>
    </row>
    <row r="2286" ht="12.75">
      <c r="C2286" s="57"/>
    </row>
    <row r="2287" ht="12.75">
      <c r="C2287" s="57"/>
    </row>
    <row r="2288" ht="12.75">
      <c r="C2288" s="57"/>
    </row>
    <row r="2289" ht="12.75">
      <c r="C2289" s="57"/>
    </row>
    <row r="2290" ht="12.75">
      <c r="C2290" s="57"/>
    </row>
    <row r="2291" ht="12.75">
      <c r="C2291" s="57"/>
    </row>
    <row r="2292" ht="12.75">
      <c r="C2292" s="57"/>
    </row>
    <row r="2293" ht="12.75">
      <c r="C2293" s="57"/>
    </row>
    <row r="2294" ht="12.75">
      <c r="C2294" s="57"/>
    </row>
    <row r="2295" ht="12.75">
      <c r="C2295" s="57"/>
    </row>
    <row r="2296" ht="12.75">
      <c r="C2296" s="57"/>
    </row>
    <row r="2297" ht="12.75">
      <c r="C2297" s="57"/>
    </row>
    <row r="2298" ht="12.75">
      <c r="C2298" s="57"/>
    </row>
    <row r="2299" ht="12.75">
      <c r="C2299" s="57"/>
    </row>
    <row r="2300" ht="12.75">
      <c r="C2300" s="57"/>
    </row>
    <row r="2301" ht="12.75">
      <c r="C2301" s="57"/>
    </row>
    <row r="2302" ht="12.75">
      <c r="C2302" s="57"/>
    </row>
    <row r="2303" ht="12.75">
      <c r="C2303" s="57"/>
    </row>
    <row r="2304" ht="12.75">
      <c r="C2304" s="57"/>
    </row>
    <row r="2305" ht="12.75">
      <c r="C2305" s="57"/>
    </row>
    <row r="2306" ht="12.75">
      <c r="C2306" s="57"/>
    </row>
    <row r="2307" ht="12.75">
      <c r="C2307" s="57"/>
    </row>
    <row r="2308" ht="12.75">
      <c r="C2308" s="57"/>
    </row>
    <row r="2309" ht="12.75">
      <c r="C2309" s="57"/>
    </row>
    <row r="2310" ht="12.75">
      <c r="C2310" s="57"/>
    </row>
    <row r="2311" ht="12.75">
      <c r="C2311" s="57"/>
    </row>
    <row r="2312" ht="12.75">
      <c r="C2312" s="57"/>
    </row>
    <row r="2313" ht="12.75">
      <c r="C2313" s="57"/>
    </row>
    <row r="2314" ht="12.75">
      <c r="C2314" s="57"/>
    </row>
    <row r="2315" ht="12.75">
      <c r="C2315" s="57"/>
    </row>
    <row r="2316" ht="12.75">
      <c r="C2316" s="57"/>
    </row>
    <row r="2317" ht="12.75">
      <c r="C2317" s="57"/>
    </row>
    <row r="2318" ht="12.75">
      <c r="C2318" s="57"/>
    </row>
    <row r="2319" ht="12.75">
      <c r="C2319" s="57"/>
    </row>
    <row r="2320" ht="12.75">
      <c r="C2320" s="57"/>
    </row>
    <row r="2321" ht="12.75">
      <c r="C2321" s="57"/>
    </row>
    <row r="2322" ht="12.75">
      <c r="C2322" s="57"/>
    </row>
    <row r="2323" ht="12.75">
      <c r="C2323" s="57"/>
    </row>
    <row r="2324" ht="12.75">
      <c r="C2324" s="57"/>
    </row>
    <row r="2325" ht="12.75">
      <c r="C2325" s="57"/>
    </row>
    <row r="2326" ht="12.75">
      <c r="C2326" s="57"/>
    </row>
    <row r="2327" ht="12.75">
      <c r="C2327" s="57"/>
    </row>
    <row r="2328" ht="12.75">
      <c r="C2328" s="57"/>
    </row>
    <row r="2329" ht="12.75">
      <c r="C2329" s="57"/>
    </row>
    <row r="2330" ht="12.75">
      <c r="C2330" s="57"/>
    </row>
    <row r="2331" ht="12.75">
      <c r="C2331" s="57"/>
    </row>
    <row r="2332" ht="12.75">
      <c r="C2332" s="57"/>
    </row>
    <row r="2333" ht="12.75">
      <c r="C2333" s="57"/>
    </row>
    <row r="2334" ht="12.75">
      <c r="C2334" s="57"/>
    </row>
    <row r="2335" ht="12.75">
      <c r="C2335" s="57"/>
    </row>
    <row r="2336" ht="12.75">
      <c r="C2336" s="57"/>
    </row>
    <row r="2337" ht="12.75">
      <c r="C2337" s="57"/>
    </row>
    <row r="2338" ht="12.75">
      <c r="C2338" s="57"/>
    </row>
    <row r="2339" ht="12.75">
      <c r="C2339" s="57"/>
    </row>
    <row r="2340" ht="12.75">
      <c r="C2340" s="57"/>
    </row>
    <row r="2341" ht="12.75">
      <c r="C2341" s="57"/>
    </row>
    <row r="2342" ht="12.75">
      <c r="C2342" s="57"/>
    </row>
    <row r="2343" ht="12.75">
      <c r="C2343" s="57"/>
    </row>
    <row r="2344" ht="12.75">
      <c r="C2344" s="57"/>
    </row>
    <row r="2345" ht="12.75">
      <c r="C2345" s="57"/>
    </row>
    <row r="2346" ht="12.75">
      <c r="C2346" s="57"/>
    </row>
    <row r="2347" ht="12.75">
      <c r="C2347" s="57"/>
    </row>
    <row r="2348" ht="12.75">
      <c r="C2348" s="57"/>
    </row>
    <row r="2349" ht="12.75">
      <c r="C2349" s="57"/>
    </row>
    <row r="2350" ht="12.75">
      <c r="C2350" s="57"/>
    </row>
    <row r="2351" ht="12.75">
      <c r="C2351" s="57"/>
    </row>
    <row r="2352" ht="12.75">
      <c r="C2352" s="57"/>
    </row>
    <row r="2353" ht="12.75">
      <c r="C2353" s="57"/>
    </row>
    <row r="2354" ht="12.75">
      <c r="C2354" s="57"/>
    </row>
    <row r="2355" ht="12.75">
      <c r="C2355" s="57"/>
    </row>
    <row r="2356" ht="12.75">
      <c r="C2356" s="57"/>
    </row>
    <row r="2357" ht="12.75">
      <c r="C2357" s="57"/>
    </row>
    <row r="2358" ht="12.75">
      <c r="C2358" s="57"/>
    </row>
    <row r="2359" ht="12.75">
      <c r="C2359" s="57"/>
    </row>
    <row r="2360" ht="12.75">
      <c r="C2360" s="57"/>
    </row>
    <row r="2361" ht="12.75">
      <c r="C2361" s="57"/>
    </row>
    <row r="2362" ht="12.75">
      <c r="C2362" s="57"/>
    </row>
    <row r="2363" ht="12.75">
      <c r="C2363" s="57"/>
    </row>
    <row r="2364" ht="12.75">
      <c r="C2364" s="57"/>
    </row>
    <row r="2365" ht="12.75">
      <c r="C2365" s="57"/>
    </row>
    <row r="2366" ht="12.75">
      <c r="C2366" s="57"/>
    </row>
    <row r="2367" ht="12.75">
      <c r="C2367" s="57"/>
    </row>
    <row r="2368" ht="12.75">
      <c r="C2368" s="57"/>
    </row>
    <row r="2369" ht="12.75">
      <c r="C2369" s="57"/>
    </row>
    <row r="2370" ht="12.75">
      <c r="C2370" s="57"/>
    </row>
    <row r="2371" ht="12.75">
      <c r="C2371" s="57"/>
    </row>
    <row r="2372" ht="12.75">
      <c r="C2372" s="57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Header xml:space="preserve">&amp;R&amp;XŠKŽ: PLAN PRIORITETA DEC ZDR-2013..     </oddHeader>
    <oddFooter>&amp;C&amp;A&amp;R&amp;X&amp;P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06"/>
  <sheetViews>
    <sheetView workbookViewId="0" topLeftCell="A70">
      <selection activeCell="D4" sqref="D4"/>
    </sheetView>
  </sheetViews>
  <sheetFormatPr defaultColWidth="9.140625" defaultRowHeight="12.75"/>
  <cols>
    <col min="1" max="1" width="6.7109375" style="0" customWidth="1"/>
    <col min="2" max="2" width="59.421875" style="0" customWidth="1"/>
    <col min="3" max="3" width="13.421875" style="0" customWidth="1"/>
    <col min="4" max="4" width="10.7109375" style="0" customWidth="1"/>
  </cols>
  <sheetData>
    <row r="1" spans="1:3" ht="12.75">
      <c r="A1" s="43" t="s">
        <v>154</v>
      </c>
      <c r="B1" s="43" t="s">
        <v>154</v>
      </c>
      <c r="C1" s="45"/>
    </row>
    <row r="2" spans="1:3" ht="15.75" thickBot="1">
      <c r="A2" s="95" t="s">
        <v>41</v>
      </c>
      <c r="B2" s="96"/>
      <c r="C2" s="71"/>
    </row>
    <row r="3" spans="1:3" ht="13.5" thickTop="1">
      <c r="A3" s="75"/>
      <c r="B3" s="69" t="s">
        <v>76</v>
      </c>
      <c r="C3" s="88"/>
    </row>
    <row r="4" spans="1:4" ht="38.25" customHeight="1">
      <c r="A4" s="209" t="s">
        <v>42</v>
      </c>
      <c r="B4" s="210" t="s">
        <v>55</v>
      </c>
      <c r="C4" s="232" t="s">
        <v>145</v>
      </c>
      <c r="D4" s="313" t="s">
        <v>282</v>
      </c>
    </row>
    <row r="5" spans="1:3" ht="12.75" customHeight="1" thickBot="1">
      <c r="A5" s="212">
        <v>1</v>
      </c>
      <c r="B5" s="212">
        <v>2</v>
      </c>
      <c r="C5" s="212">
        <v>3</v>
      </c>
    </row>
    <row r="6" spans="1:3" ht="9" customHeight="1" thickTop="1">
      <c r="A6" s="213"/>
      <c r="B6" s="213"/>
      <c r="C6" s="213"/>
    </row>
    <row r="7" spans="1:3" ht="15" customHeight="1">
      <c r="A7" s="152"/>
      <c r="B7" s="33" t="s">
        <v>15</v>
      </c>
      <c r="C7" s="3">
        <f>C8</f>
        <v>280000</v>
      </c>
    </row>
    <row r="8" spans="1:3" ht="15">
      <c r="A8" s="4">
        <v>3</v>
      </c>
      <c r="B8" s="5" t="s">
        <v>17</v>
      </c>
      <c r="C8" s="6">
        <f>C9+C12</f>
        <v>280000</v>
      </c>
    </row>
    <row r="9" spans="1:3" ht="15.75" thickBot="1">
      <c r="A9" s="108" t="s">
        <v>11</v>
      </c>
      <c r="B9" s="109" t="s">
        <v>23</v>
      </c>
      <c r="C9" s="131">
        <f>SUM(C10:C11)</f>
        <v>50000</v>
      </c>
    </row>
    <row r="10" spans="1:3" ht="29.25" customHeight="1" thickTop="1">
      <c r="A10" s="114" t="s">
        <v>79</v>
      </c>
      <c r="B10" s="137" t="s">
        <v>193</v>
      </c>
      <c r="C10" s="105">
        <v>50000</v>
      </c>
    </row>
    <row r="11" spans="1:3" ht="8.25" customHeight="1">
      <c r="A11" s="111"/>
      <c r="B11" s="14"/>
      <c r="C11" s="18"/>
    </row>
    <row r="12" spans="1:3" ht="15.75" thickBot="1">
      <c r="A12" s="112">
        <v>3232</v>
      </c>
      <c r="B12" s="233" t="s">
        <v>12</v>
      </c>
      <c r="C12" s="131">
        <f>SUM(C13:C17)</f>
        <v>230000</v>
      </c>
    </row>
    <row r="13" spans="1:3" ht="22.5" customHeight="1" thickTop="1">
      <c r="A13" s="215">
        <v>32321</v>
      </c>
      <c r="B13" s="216" t="s">
        <v>194</v>
      </c>
      <c r="C13" s="102">
        <v>55000</v>
      </c>
    </row>
    <row r="14" spans="1:3" ht="28.5">
      <c r="A14" s="215">
        <v>32322</v>
      </c>
      <c r="B14" s="216" t="s">
        <v>195</v>
      </c>
      <c r="C14" s="105">
        <v>90000</v>
      </c>
    </row>
    <row r="15" spans="1:3" ht="27.75" customHeight="1">
      <c r="A15" s="215">
        <v>32323</v>
      </c>
      <c r="B15" s="216" t="s">
        <v>196</v>
      </c>
      <c r="C15" s="105">
        <v>85000</v>
      </c>
    </row>
    <row r="16" spans="1:3" ht="6.75" customHeight="1">
      <c r="A16" s="119"/>
      <c r="B16" s="234"/>
      <c r="C16" s="117"/>
    </row>
    <row r="17" spans="1:3" ht="6" customHeight="1">
      <c r="A17" s="121"/>
      <c r="B17" s="137"/>
      <c r="C17" s="105"/>
    </row>
    <row r="18" spans="1:3" ht="8.25" customHeight="1">
      <c r="A18" s="123"/>
      <c r="B18" s="124"/>
      <c r="C18" s="235"/>
    </row>
    <row r="19" spans="1:3" ht="15">
      <c r="A19" s="126"/>
      <c r="B19" s="127" t="s">
        <v>14</v>
      </c>
      <c r="C19" s="128">
        <f>C20</f>
        <v>485000</v>
      </c>
    </row>
    <row r="20" spans="1:3" ht="15">
      <c r="A20" s="129" t="s">
        <v>43</v>
      </c>
      <c r="B20" s="11" t="s">
        <v>18</v>
      </c>
      <c r="C20" s="6">
        <f>C21+C24+C61</f>
        <v>485000</v>
      </c>
    </row>
    <row r="21" spans="1:3" ht="15.75" thickBot="1">
      <c r="A21" s="108" t="s">
        <v>13</v>
      </c>
      <c r="B21" s="130" t="s">
        <v>34</v>
      </c>
      <c r="C21" s="131">
        <f>SUM(C22:C23)</f>
        <v>0</v>
      </c>
    </row>
    <row r="22" spans="1:3" ht="7.5" customHeight="1" thickTop="1">
      <c r="A22" s="132"/>
      <c r="B22" s="120"/>
      <c r="C22" s="176"/>
    </row>
    <row r="23" spans="1:3" ht="8.25" customHeight="1">
      <c r="A23" s="218"/>
      <c r="B23" s="219"/>
      <c r="C23" s="67"/>
    </row>
    <row r="24" spans="1:3" ht="15">
      <c r="A24" s="20" t="s">
        <v>2</v>
      </c>
      <c r="B24" s="12" t="s">
        <v>37</v>
      </c>
      <c r="C24" s="67">
        <f>SUM(C25+C31+C55+C58)</f>
        <v>270000</v>
      </c>
    </row>
    <row r="25" spans="1:3" ht="15.75" thickBot="1">
      <c r="A25" s="21" t="s">
        <v>3</v>
      </c>
      <c r="B25" s="134" t="s">
        <v>24</v>
      </c>
      <c r="C25" s="19">
        <f>SUM(C26:C30)</f>
        <v>0</v>
      </c>
    </row>
    <row r="26" spans="1:3" ht="6" customHeight="1" thickTop="1">
      <c r="A26" s="135"/>
      <c r="B26" s="177"/>
      <c r="C26" s="178"/>
    </row>
    <row r="27" spans="1:3" ht="6" customHeight="1">
      <c r="A27" s="135"/>
      <c r="B27" s="120"/>
      <c r="C27" s="117"/>
    </row>
    <row r="28" spans="1:3" ht="6" customHeight="1">
      <c r="A28" s="135"/>
      <c r="B28" s="120"/>
      <c r="C28" s="117"/>
    </row>
    <row r="29" spans="1:3" ht="6" customHeight="1">
      <c r="A29" s="135"/>
      <c r="B29" s="120"/>
      <c r="C29" s="117"/>
    </row>
    <row r="30" spans="1:3" ht="6" customHeight="1">
      <c r="A30" s="136"/>
      <c r="B30" s="137" t="s">
        <v>25</v>
      </c>
      <c r="C30" s="105"/>
    </row>
    <row r="31" spans="1:3" ht="30.75" thickBot="1">
      <c r="A31" s="21" t="s">
        <v>4</v>
      </c>
      <c r="B31" s="134" t="s">
        <v>134</v>
      </c>
      <c r="C31" s="131">
        <f>C32+C38+C41+C44+C50+C52</f>
        <v>185000</v>
      </c>
    </row>
    <row r="32" spans="1:3" ht="15.75" customHeight="1" thickTop="1">
      <c r="A32" s="221" t="s">
        <v>62</v>
      </c>
      <c r="B32" s="179" t="s">
        <v>68</v>
      </c>
      <c r="C32" s="140">
        <f>SUM(C33:C36)</f>
        <v>15000</v>
      </c>
    </row>
    <row r="33" spans="1:3" ht="28.5" customHeight="1">
      <c r="A33" s="107" t="s">
        <v>80</v>
      </c>
      <c r="B33" s="281" t="s">
        <v>210</v>
      </c>
      <c r="C33" s="18">
        <v>15000</v>
      </c>
    </row>
    <row r="34" spans="1:3" ht="3.75" customHeight="1">
      <c r="A34" s="159"/>
      <c r="B34" s="236"/>
      <c r="C34" s="117"/>
    </row>
    <row r="35" spans="1:3" ht="3" customHeight="1">
      <c r="A35" s="135"/>
      <c r="B35" s="237"/>
      <c r="C35" s="117"/>
    </row>
    <row r="36" spans="1:3" ht="3" customHeight="1">
      <c r="A36" s="135"/>
      <c r="B36" s="120"/>
      <c r="C36" s="117"/>
    </row>
    <row r="37" spans="1:3" ht="5.25" customHeight="1">
      <c r="A37" s="135"/>
      <c r="B37" s="137"/>
      <c r="C37" s="105"/>
    </row>
    <row r="38" spans="1:3" ht="14.25">
      <c r="A38" s="221" t="s">
        <v>63</v>
      </c>
      <c r="B38" s="139" t="s">
        <v>94</v>
      </c>
      <c r="C38" s="165">
        <f>SUM(C39:C40)</f>
        <v>0</v>
      </c>
    </row>
    <row r="39" spans="1:3" ht="6.75" customHeight="1">
      <c r="A39" s="135"/>
      <c r="B39" s="14"/>
      <c r="C39" s="18"/>
    </row>
    <row r="40" spans="1:3" ht="5.25" customHeight="1">
      <c r="A40" s="135"/>
      <c r="B40" s="14"/>
      <c r="C40" s="18"/>
    </row>
    <row r="41" spans="1:3" ht="14.25">
      <c r="A41" s="221" t="s">
        <v>64</v>
      </c>
      <c r="B41" s="139" t="s">
        <v>93</v>
      </c>
      <c r="C41" s="140">
        <f>SUM(C42:C43)</f>
        <v>0</v>
      </c>
    </row>
    <row r="42" spans="1:3" ht="9" customHeight="1">
      <c r="A42" s="107"/>
      <c r="B42" s="14"/>
      <c r="C42" s="18"/>
    </row>
    <row r="43" spans="1:3" ht="6" customHeight="1">
      <c r="A43" s="136"/>
      <c r="B43" s="14"/>
      <c r="C43" s="18"/>
    </row>
    <row r="44" spans="1:3" ht="18" customHeight="1">
      <c r="A44" s="222" t="s">
        <v>65</v>
      </c>
      <c r="B44" s="144" t="s">
        <v>89</v>
      </c>
      <c r="C44" s="140">
        <f>SUM(C45:C49)</f>
        <v>170000</v>
      </c>
    </row>
    <row r="45" spans="1:3" ht="17.25" customHeight="1">
      <c r="A45" s="107" t="s">
        <v>58</v>
      </c>
      <c r="B45" s="238" t="s">
        <v>197</v>
      </c>
      <c r="C45" s="239">
        <v>130000</v>
      </c>
    </row>
    <row r="46" spans="1:3" ht="20.25" customHeight="1">
      <c r="A46" s="107" t="s">
        <v>58</v>
      </c>
      <c r="B46" s="238" t="s">
        <v>198</v>
      </c>
      <c r="C46" s="239">
        <v>30000</v>
      </c>
    </row>
    <row r="47" spans="1:3" ht="18" customHeight="1">
      <c r="A47" s="107" t="s">
        <v>58</v>
      </c>
      <c r="B47" s="238" t="s">
        <v>199</v>
      </c>
      <c r="C47" s="239">
        <v>10000</v>
      </c>
    </row>
    <row r="48" spans="1:3" ht="4.5" customHeight="1">
      <c r="A48" s="107"/>
      <c r="B48" s="14"/>
      <c r="C48" s="18"/>
    </row>
    <row r="49" spans="1:3" ht="9" customHeight="1">
      <c r="A49" s="184"/>
      <c r="B49" s="137"/>
      <c r="C49" s="105"/>
    </row>
    <row r="50" spans="1:3" ht="14.25">
      <c r="A50" s="221" t="s">
        <v>66</v>
      </c>
      <c r="B50" s="144" t="s">
        <v>90</v>
      </c>
      <c r="C50" s="140">
        <f>SUM(C51:C51)</f>
        <v>0</v>
      </c>
    </row>
    <row r="51" spans="1:3" ht="7.5" customHeight="1">
      <c r="A51" s="135"/>
      <c r="B51" s="14"/>
      <c r="C51" s="18"/>
    </row>
    <row r="52" spans="1:3" ht="14.25">
      <c r="A52" s="221" t="s">
        <v>67</v>
      </c>
      <c r="B52" s="139" t="s">
        <v>91</v>
      </c>
      <c r="C52" s="140">
        <f>SUM(C53:C54)</f>
        <v>0</v>
      </c>
    </row>
    <row r="53" spans="1:3" ht="8.25" customHeight="1">
      <c r="A53" s="135"/>
      <c r="B53" s="14"/>
      <c r="C53" s="18"/>
    </row>
    <row r="54" spans="1:3" ht="8.25" customHeight="1">
      <c r="A54" s="136"/>
      <c r="B54" s="14"/>
      <c r="C54" s="18"/>
    </row>
    <row r="55" spans="1:3" ht="16.5" customHeight="1" thickBot="1">
      <c r="A55" s="21" t="s">
        <v>5</v>
      </c>
      <c r="B55" s="134" t="s">
        <v>33</v>
      </c>
      <c r="C55" s="131">
        <f>SUM(C56:C57)</f>
        <v>85000</v>
      </c>
    </row>
    <row r="56" spans="1:3" ht="15" thickTop="1">
      <c r="A56" s="107" t="s">
        <v>59</v>
      </c>
      <c r="B56" s="101" t="s">
        <v>178</v>
      </c>
      <c r="C56" s="102">
        <v>85000</v>
      </c>
    </row>
    <row r="57" spans="1:3" ht="9.75" customHeight="1">
      <c r="A57" s="107"/>
      <c r="B57" s="14"/>
      <c r="C57" s="18"/>
    </row>
    <row r="58" spans="1:3" ht="15.75" thickBot="1">
      <c r="A58" s="21" t="s">
        <v>0</v>
      </c>
      <c r="B58" s="134" t="s">
        <v>27</v>
      </c>
      <c r="C58" s="131">
        <f>SUM(C59:C60)</f>
        <v>0</v>
      </c>
    </row>
    <row r="59" spans="1:3" ht="8.25" customHeight="1" thickTop="1">
      <c r="A59" s="100"/>
      <c r="B59" s="110"/>
      <c r="C59" s="102"/>
    </row>
    <row r="60" spans="1:3" ht="8.25" customHeight="1">
      <c r="A60" s="106"/>
      <c r="B60" s="14"/>
      <c r="C60" s="18"/>
    </row>
    <row r="61" spans="1:3" ht="15">
      <c r="A61" s="20" t="s">
        <v>6</v>
      </c>
      <c r="B61" s="12" t="s">
        <v>35</v>
      </c>
      <c r="C61" s="1">
        <f>SUM(C62+C65+C68+C71)</f>
        <v>215000</v>
      </c>
    </row>
    <row r="62" spans="1:3" ht="15.75" thickBot="1">
      <c r="A62" s="22" t="s">
        <v>7</v>
      </c>
      <c r="B62" s="134" t="s">
        <v>28</v>
      </c>
      <c r="C62" s="131">
        <f>SUM(C63:C64)</f>
        <v>215000</v>
      </c>
    </row>
    <row r="63" spans="1:3" ht="27.75" customHeight="1" thickTop="1">
      <c r="A63" s="107" t="s">
        <v>75</v>
      </c>
      <c r="B63" s="101" t="s">
        <v>200</v>
      </c>
      <c r="C63" s="102">
        <v>215000</v>
      </c>
    </row>
    <row r="64" spans="1:3" ht="12" customHeight="1">
      <c r="A64" s="106"/>
      <c r="B64" s="166"/>
      <c r="C64" s="18"/>
    </row>
    <row r="65" spans="1:3" ht="15.75" thickBot="1">
      <c r="A65" s="21" t="s">
        <v>8</v>
      </c>
      <c r="B65" s="134" t="s">
        <v>29</v>
      </c>
      <c r="C65" s="131">
        <f>SUM(C66:C67)</f>
        <v>0</v>
      </c>
    </row>
    <row r="66" spans="1:3" ht="9" customHeight="1" thickTop="1">
      <c r="A66" s="100"/>
      <c r="B66" s="110"/>
      <c r="C66" s="102"/>
    </row>
    <row r="67" spans="1:3" ht="8.25" customHeight="1">
      <c r="A67" s="106"/>
      <c r="B67" s="14"/>
      <c r="C67" s="18"/>
    </row>
    <row r="68" spans="1:3" ht="15.75" thickBot="1">
      <c r="A68" s="21" t="s">
        <v>9</v>
      </c>
      <c r="B68" s="134" t="s">
        <v>30</v>
      </c>
      <c r="C68" s="19">
        <f>SUM(C69:C70)</f>
        <v>0</v>
      </c>
    </row>
    <row r="69" spans="1:3" ht="7.5" customHeight="1" thickTop="1">
      <c r="A69" s="100"/>
      <c r="B69" s="110"/>
      <c r="C69" s="102"/>
    </row>
    <row r="70" spans="1:3" ht="9" customHeight="1">
      <c r="A70" s="106"/>
      <c r="B70" s="14"/>
      <c r="C70" s="18"/>
    </row>
    <row r="71" spans="1:3" ht="15.75" thickBot="1">
      <c r="A71" s="21" t="s">
        <v>10</v>
      </c>
      <c r="B71" s="134" t="s">
        <v>1</v>
      </c>
      <c r="C71" s="19">
        <f>SUM(C72:C73)</f>
        <v>0</v>
      </c>
    </row>
    <row r="72" spans="1:3" ht="10.5" customHeight="1" thickTop="1">
      <c r="A72" s="100"/>
      <c r="B72" s="110"/>
      <c r="C72" s="102"/>
    </row>
    <row r="73" spans="1:3" ht="9" customHeight="1">
      <c r="A73" s="106"/>
      <c r="B73" s="14"/>
      <c r="C73" s="18"/>
    </row>
    <row r="74" spans="1:3" ht="6.75" customHeight="1">
      <c r="A74" s="7"/>
      <c r="B74" s="8"/>
      <c r="C74" s="2"/>
    </row>
    <row r="75" spans="1:3" ht="18" customHeight="1">
      <c r="A75" s="240"/>
      <c r="B75" s="34" t="s">
        <v>16</v>
      </c>
      <c r="C75" s="128">
        <f>C76+C83</f>
        <v>5000</v>
      </c>
    </row>
    <row r="76" spans="1:3" ht="17.25" customHeight="1">
      <c r="A76" s="153">
        <v>3</v>
      </c>
      <c r="B76" s="154" t="s">
        <v>17</v>
      </c>
      <c r="C76" s="155">
        <f>SUM(C77+C80)</f>
        <v>0</v>
      </c>
    </row>
    <row r="77" spans="1:3" ht="15.75" thickBot="1">
      <c r="A77" s="108" t="s">
        <v>11</v>
      </c>
      <c r="B77" s="134" t="s">
        <v>19</v>
      </c>
      <c r="C77" s="19">
        <f>SUM(C78:C79)</f>
        <v>0</v>
      </c>
    </row>
    <row r="78" spans="1:3" ht="9.75" customHeight="1" thickTop="1">
      <c r="A78" s="103"/>
      <c r="B78" s="110"/>
      <c r="C78" s="102"/>
    </row>
    <row r="79" spans="1:3" ht="9.75" customHeight="1">
      <c r="A79" s="111"/>
      <c r="B79" s="14"/>
      <c r="C79" s="18"/>
    </row>
    <row r="80" spans="1:3" ht="15.75" thickBot="1">
      <c r="A80" s="112">
        <v>3232</v>
      </c>
      <c r="B80" s="113" t="s">
        <v>12</v>
      </c>
      <c r="C80" s="19">
        <f>SUM(C81:C82)</f>
        <v>0</v>
      </c>
    </row>
    <row r="81" spans="1:3" ht="9" customHeight="1" thickTop="1">
      <c r="A81" s="115"/>
      <c r="B81" s="110"/>
      <c r="C81" s="102"/>
    </row>
    <row r="82" spans="1:3" ht="8.25" customHeight="1">
      <c r="A82" s="121"/>
      <c r="B82" s="14"/>
      <c r="C82" s="18"/>
    </row>
    <row r="83" spans="1:3" ht="18.75" customHeight="1">
      <c r="A83" s="10">
        <v>4</v>
      </c>
      <c r="B83" s="11" t="s">
        <v>18</v>
      </c>
      <c r="C83" s="6">
        <f>SUM(C84+C87+C93)</f>
        <v>5000</v>
      </c>
    </row>
    <row r="84" spans="1:3" ht="15.75" thickBot="1">
      <c r="A84" s="108" t="s">
        <v>13</v>
      </c>
      <c r="B84" s="134" t="s">
        <v>20</v>
      </c>
      <c r="C84" s="19">
        <f>SUM(C85:C86)</f>
        <v>0</v>
      </c>
    </row>
    <row r="85" spans="1:3" ht="6.75" customHeight="1" thickTop="1">
      <c r="A85" s="103"/>
      <c r="B85" s="110"/>
      <c r="C85" s="102"/>
    </row>
    <row r="86" spans="1:3" ht="7.5" customHeight="1">
      <c r="A86" s="111"/>
      <c r="B86" s="14"/>
      <c r="C86" s="18"/>
    </row>
    <row r="87" spans="1:3" ht="30.75" thickBot="1">
      <c r="A87" s="112">
        <v>422</v>
      </c>
      <c r="B87" s="241" t="s">
        <v>135</v>
      </c>
      <c r="C87" s="242">
        <f>SUM(C88:C92)</f>
        <v>5000</v>
      </c>
    </row>
    <row r="88" spans="1:3" ht="28.5" customHeight="1" thickTop="1">
      <c r="A88" s="173">
        <v>42211</v>
      </c>
      <c r="B88" s="101" t="s">
        <v>136</v>
      </c>
      <c r="C88" s="102">
        <v>5000</v>
      </c>
    </row>
    <row r="89" spans="1:3" ht="4.5" customHeight="1">
      <c r="A89" s="119"/>
      <c r="B89" s="243"/>
      <c r="C89" s="117"/>
    </row>
    <row r="90" spans="1:3" ht="4.5" customHeight="1">
      <c r="A90" s="119"/>
      <c r="B90" s="243"/>
      <c r="C90" s="117"/>
    </row>
    <row r="91" spans="1:3" ht="4.5" customHeight="1">
      <c r="A91" s="119"/>
      <c r="B91" s="244"/>
      <c r="C91" s="117"/>
    </row>
    <row r="92" spans="1:3" ht="4.5" customHeight="1">
      <c r="A92" s="121"/>
      <c r="B92" s="137"/>
      <c r="C92" s="105"/>
    </row>
    <row r="93" spans="1:3" ht="15.75" thickBot="1">
      <c r="A93" s="112">
        <v>426</v>
      </c>
      <c r="B93" s="113" t="s">
        <v>22</v>
      </c>
      <c r="C93" s="19">
        <f>SUM(C94:C95)</f>
        <v>0</v>
      </c>
    </row>
    <row r="94" spans="1:3" ht="9" customHeight="1" thickTop="1">
      <c r="A94" s="119"/>
      <c r="B94" s="110"/>
      <c r="C94" s="102"/>
    </row>
    <row r="95" spans="1:3" ht="9" customHeight="1">
      <c r="A95" s="121"/>
      <c r="B95" s="14"/>
      <c r="C95" s="18"/>
    </row>
    <row r="96" spans="1:3" ht="8.25" customHeight="1">
      <c r="A96" s="7"/>
      <c r="B96" s="8"/>
      <c r="C96" s="2"/>
    </row>
    <row r="97" spans="1:3" ht="16.5" customHeight="1">
      <c r="A97" s="4">
        <v>3</v>
      </c>
      <c r="B97" s="5" t="s">
        <v>39</v>
      </c>
      <c r="C97" s="6">
        <f>C8+C76</f>
        <v>280000</v>
      </c>
    </row>
    <row r="98" spans="1:3" ht="15.75" customHeight="1">
      <c r="A98" s="10">
        <v>4</v>
      </c>
      <c r="B98" s="11" t="s">
        <v>40</v>
      </c>
      <c r="C98" s="6">
        <f>C20+C83</f>
        <v>490000</v>
      </c>
    </row>
    <row r="99" spans="1:3" ht="6.75" customHeight="1">
      <c r="A99" s="7"/>
      <c r="B99" s="8"/>
      <c r="C99" s="2"/>
    </row>
    <row r="100" spans="1:3" ht="22.5" customHeight="1">
      <c r="A100" s="191"/>
      <c r="B100" s="157" t="s">
        <v>44</v>
      </c>
      <c r="C100" s="83">
        <f>C8+C20+C76+C83</f>
        <v>770000</v>
      </c>
    </row>
    <row r="101" spans="1:3" ht="14.25">
      <c r="A101" s="219"/>
      <c r="B101" s="219"/>
      <c r="C101" s="219"/>
    </row>
    <row r="102" spans="1:3" ht="6.75" customHeight="1">
      <c r="A102" s="219"/>
      <c r="B102" s="219"/>
      <c r="C102" s="219"/>
    </row>
    <row r="103" spans="1:3" ht="15.75">
      <c r="A103" s="258" t="s">
        <v>96</v>
      </c>
      <c r="B103" s="258"/>
      <c r="C103" s="66"/>
    </row>
    <row r="104" spans="1:3" ht="15.75">
      <c r="A104" s="258" t="s">
        <v>152</v>
      </c>
      <c r="B104" s="258"/>
      <c r="C104" s="66"/>
    </row>
    <row r="105" spans="1:3" ht="12.75">
      <c r="A105" s="65" t="s">
        <v>50</v>
      </c>
      <c r="C105" s="63"/>
    </row>
    <row r="106" spans="1:3" ht="14.25">
      <c r="A106" s="63"/>
      <c r="B106" s="70"/>
      <c r="C106" s="6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&amp;R&amp;XŠKŽ: PLAN PRIORITETA-DEC-ZDR-2013.</oddHeader>
    <oddFooter>&amp;C&amp;A&amp;R&amp;X&amp;P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6"/>
  <sheetViews>
    <sheetView zoomScalePageLayoutView="0" workbookViewId="0" topLeftCell="A82">
      <selection activeCell="D4" sqref="D4"/>
    </sheetView>
  </sheetViews>
  <sheetFormatPr defaultColWidth="9.140625" defaultRowHeight="12.75"/>
  <cols>
    <col min="2" max="2" width="57.57421875" style="0" customWidth="1"/>
    <col min="3" max="3" width="13.57421875" style="0" customWidth="1"/>
    <col min="4" max="4" width="10.57421875" style="0" customWidth="1"/>
  </cols>
  <sheetData>
    <row r="1" spans="1:3" ht="12.75">
      <c r="A1" s="43" t="s">
        <v>154</v>
      </c>
      <c r="B1" s="43" t="s">
        <v>154</v>
      </c>
      <c r="C1" s="45"/>
    </row>
    <row r="2" spans="1:3" s="35" customFormat="1" ht="15.75" thickBot="1">
      <c r="A2" s="95" t="s">
        <v>41</v>
      </c>
      <c r="B2" s="96"/>
      <c r="C2" s="46"/>
    </row>
    <row r="3" spans="1:3" ht="18.75" customHeight="1" thickTop="1">
      <c r="A3" s="75"/>
      <c r="B3" s="69" t="s">
        <v>82</v>
      </c>
      <c r="C3" s="88"/>
    </row>
    <row r="4" spans="1:4" ht="38.25">
      <c r="A4" s="84" t="s">
        <v>42</v>
      </c>
      <c r="B4" s="42" t="s">
        <v>55</v>
      </c>
      <c r="C4" s="47" t="s">
        <v>145</v>
      </c>
      <c r="D4" s="313" t="s">
        <v>282</v>
      </c>
    </row>
    <row r="5" spans="1:3" ht="11.25" customHeight="1" thickBot="1">
      <c r="A5" s="89">
        <v>1</v>
      </c>
      <c r="B5" s="89">
        <v>2</v>
      </c>
      <c r="C5" s="89">
        <v>3</v>
      </c>
    </row>
    <row r="6" spans="1:3" ht="6.75" customHeight="1" thickTop="1">
      <c r="A6" s="90"/>
      <c r="B6" s="90"/>
      <c r="C6" s="90"/>
    </row>
    <row r="7" spans="1:3" ht="15" customHeight="1">
      <c r="A7" s="152"/>
      <c r="B7" s="33" t="s">
        <v>15</v>
      </c>
      <c r="C7" s="3">
        <f>C8</f>
        <v>0</v>
      </c>
    </row>
    <row r="8" spans="1:3" ht="15">
      <c r="A8" s="4">
        <v>3</v>
      </c>
      <c r="B8" s="5" t="s">
        <v>17</v>
      </c>
      <c r="C8" s="6">
        <f>C9+C12</f>
        <v>0</v>
      </c>
    </row>
    <row r="9" spans="1:3" ht="15.75" thickBot="1">
      <c r="A9" s="108" t="s">
        <v>11</v>
      </c>
      <c r="B9" s="109" t="s">
        <v>23</v>
      </c>
      <c r="C9" s="19">
        <f>SUM(C10:C11)</f>
        <v>0</v>
      </c>
    </row>
    <row r="10" spans="1:3" ht="9.75" customHeight="1" thickTop="1">
      <c r="A10" s="103"/>
      <c r="B10" s="110"/>
      <c r="C10" s="102"/>
    </row>
    <row r="11" spans="1:3" ht="9.75" customHeight="1">
      <c r="A11" s="111"/>
      <c r="B11" s="14"/>
      <c r="C11" s="18"/>
    </row>
    <row r="12" spans="1:3" ht="15.75" thickBot="1">
      <c r="A12" s="112">
        <v>3232</v>
      </c>
      <c r="B12" s="113" t="s">
        <v>12</v>
      </c>
      <c r="C12" s="131">
        <f>SUM(C13:C18)</f>
        <v>0</v>
      </c>
    </row>
    <row r="13" spans="1:3" ht="4.5" customHeight="1" thickTop="1">
      <c r="A13" s="115"/>
      <c r="B13" s="118"/>
      <c r="C13" s="117"/>
    </row>
    <row r="14" spans="1:3" ht="4.5" customHeight="1">
      <c r="A14" s="115"/>
      <c r="B14" s="118"/>
      <c r="C14" s="117"/>
    </row>
    <row r="15" spans="1:3" ht="4.5" customHeight="1">
      <c r="A15" s="115"/>
      <c r="B15" s="118"/>
      <c r="C15" s="117"/>
    </row>
    <row r="16" spans="1:3" ht="4.5" customHeight="1">
      <c r="A16" s="119"/>
      <c r="B16" s="120" t="s">
        <v>25</v>
      </c>
      <c r="C16" s="117"/>
    </row>
    <row r="17" spans="1:3" ht="4.5" customHeight="1">
      <c r="A17" s="119"/>
      <c r="B17" s="120"/>
      <c r="C17" s="117"/>
    </row>
    <row r="18" spans="1:3" ht="4.5" customHeight="1">
      <c r="A18" s="121"/>
      <c r="B18" s="137"/>
      <c r="C18" s="105"/>
    </row>
    <row r="19" spans="1:3" ht="14.25">
      <c r="A19" s="123"/>
      <c r="B19" s="124"/>
      <c r="C19" s="125"/>
    </row>
    <row r="20" spans="1:3" ht="16.5" customHeight="1">
      <c r="A20" s="126"/>
      <c r="B20" s="127" t="s">
        <v>14</v>
      </c>
      <c r="C20" s="128">
        <f>C21</f>
        <v>850000</v>
      </c>
    </row>
    <row r="21" spans="1:3" ht="15">
      <c r="A21" s="129" t="s">
        <v>43</v>
      </c>
      <c r="B21" s="11" t="s">
        <v>18</v>
      </c>
      <c r="C21" s="6">
        <f>C22+C25+C75</f>
        <v>850000</v>
      </c>
    </row>
    <row r="22" spans="1:3" ht="15.75" thickBot="1">
      <c r="A22" s="108" t="s">
        <v>13</v>
      </c>
      <c r="B22" s="130" t="s">
        <v>34</v>
      </c>
      <c r="C22" s="131">
        <f>SUM(C23:C24)</f>
        <v>0</v>
      </c>
    </row>
    <row r="23" spans="1:3" ht="10.5" customHeight="1" thickTop="1">
      <c r="A23" s="114"/>
      <c r="B23" s="110"/>
      <c r="C23" s="102"/>
    </row>
    <row r="24" spans="1:3" ht="8.25" customHeight="1">
      <c r="A24" s="133"/>
      <c r="B24" s="35" t="s">
        <v>25</v>
      </c>
      <c r="C24" s="67"/>
    </row>
    <row r="25" spans="1:3" ht="15">
      <c r="A25" s="20" t="s">
        <v>2</v>
      </c>
      <c r="B25" s="12" t="s">
        <v>37</v>
      </c>
      <c r="C25" s="67">
        <f>SUM(C26+C32+C69+C72)</f>
        <v>850000</v>
      </c>
    </row>
    <row r="26" spans="1:3" ht="15.75" thickBot="1">
      <c r="A26" s="21" t="s">
        <v>3</v>
      </c>
      <c r="B26" s="134" t="s">
        <v>24</v>
      </c>
      <c r="C26" s="131">
        <f>C27</f>
        <v>0</v>
      </c>
    </row>
    <row r="27" spans="1:3" ht="16.5" customHeight="1" thickTop="1">
      <c r="A27" s="107"/>
      <c r="B27" s="110"/>
      <c r="C27" s="102"/>
    </row>
    <row r="28" spans="1:3" ht="3" customHeight="1">
      <c r="A28" s="159"/>
      <c r="B28" s="116"/>
      <c r="C28" s="160"/>
    </row>
    <row r="29" spans="1:3" ht="3" customHeight="1">
      <c r="A29" s="159"/>
      <c r="B29" s="120"/>
      <c r="C29" s="160"/>
    </row>
    <row r="30" spans="1:3" ht="3" customHeight="1">
      <c r="A30" s="159"/>
      <c r="B30" s="120"/>
      <c r="C30" s="160"/>
    </row>
    <row r="31" spans="1:3" ht="3" customHeight="1">
      <c r="A31" s="136"/>
      <c r="B31" s="137" t="s">
        <v>25</v>
      </c>
      <c r="C31" s="105"/>
    </row>
    <row r="32" spans="1:3" ht="15.75" thickBot="1">
      <c r="A32" s="21" t="s">
        <v>4</v>
      </c>
      <c r="B32" s="134" t="s">
        <v>129</v>
      </c>
      <c r="C32" s="131">
        <f>C33+C44+C47+C50+C63+C66</f>
        <v>850000</v>
      </c>
    </row>
    <row r="33" spans="1:3" ht="16.5" customHeight="1" thickTop="1">
      <c r="A33" s="138" t="s">
        <v>62</v>
      </c>
      <c r="B33" s="161" t="s">
        <v>68</v>
      </c>
      <c r="C33" s="162">
        <f>SUM(C34:C43)</f>
        <v>0</v>
      </c>
    </row>
    <row r="34" spans="1:3" ht="1.5" customHeight="1">
      <c r="A34" s="135"/>
      <c r="B34" s="163"/>
      <c r="C34" s="142"/>
    </row>
    <row r="35" spans="1:3" ht="1.5" customHeight="1">
      <c r="A35" s="135"/>
      <c r="B35" s="163"/>
      <c r="C35" s="160"/>
    </row>
    <row r="36" spans="1:3" ht="1.5" customHeight="1">
      <c r="A36" s="135"/>
      <c r="B36" s="116"/>
      <c r="C36" s="160"/>
    </row>
    <row r="37" spans="1:3" ht="1.5" customHeight="1">
      <c r="A37" s="135"/>
      <c r="B37" s="120"/>
      <c r="C37" s="160"/>
    </row>
    <row r="38" spans="1:3" ht="1.5" customHeight="1">
      <c r="A38" s="135"/>
      <c r="B38" s="120"/>
      <c r="C38" s="160"/>
    </row>
    <row r="39" spans="1:3" ht="1.5" customHeight="1">
      <c r="A39" s="135"/>
      <c r="B39" s="120"/>
      <c r="C39" s="160"/>
    </row>
    <row r="40" spans="1:3" ht="1.5" customHeight="1">
      <c r="A40" s="135"/>
      <c r="B40" s="120"/>
      <c r="C40" s="160"/>
    </row>
    <row r="41" spans="1:3" ht="1.5" customHeight="1">
      <c r="A41" s="135"/>
      <c r="B41" s="120"/>
      <c r="C41" s="160"/>
    </row>
    <row r="42" spans="1:3" ht="1.5" customHeight="1">
      <c r="A42" s="135"/>
      <c r="B42" s="120"/>
      <c r="C42" s="160"/>
    </row>
    <row r="43" spans="1:3" ht="1.5" customHeight="1">
      <c r="A43" s="135"/>
      <c r="B43" s="120"/>
      <c r="C43" s="164"/>
    </row>
    <row r="44" spans="1:3" ht="14.25">
      <c r="A44" s="138" t="s">
        <v>63</v>
      </c>
      <c r="B44" s="144" t="s">
        <v>69</v>
      </c>
      <c r="C44" s="165">
        <f>SUM(C45:C46)</f>
        <v>0</v>
      </c>
    </row>
    <row r="45" spans="1:3" ht="9" customHeight="1">
      <c r="A45" s="135"/>
      <c r="B45" s="14"/>
      <c r="C45" s="18"/>
    </row>
    <row r="46" spans="1:3" ht="9" customHeight="1">
      <c r="A46" s="135"/>
      <c r="B46" s="14"/>
      <c r="C46" s="18"/>
    </row>
    <row r="47" spans="1:3" ht="14.25">
      <c r="A47" s="138" t="s">
        <v>64</v>
      </c>
      <c r="B47" s="139" t="s">
        <v>70</v>
      </c>
      <c r="C47" s="140">
        <f>SUM(C48:C49)</f>
        <v>0</v>
      </c>
    </row>
    <row r="48" spans="1:3" ht="9.75" customHeight="1">
      <c r="A48" s="135"/>
      <c r="B48" s="14"/>
      <c r="C48" s="18"/>
    </row>
    <row r="49" spans="1:3" ht="8.25" customHeight="1">
      <c r="A49" s="136"/>
      <c r="B49" s="14"/>
      <c r="C49" s="18"/>
    </row>
    <row r="50" spans="1:3" ht="18" customHeight="1">
      <c r="A50" s="143" t="s">
        <v>65</v>
      </c>
      <c r="B50" s="144" t="s">
        <v>89</v>
      </c>
      <c r="C50" s="140">
        <f>SUM(C51:C62)</f>
        <v>850000</v>
      </c>
    </row>
    <row r="51" spans="1:3" ht="28.5" customHeight="1">
      <c r="A51" s="279" t="s">
        <v>98</v>
      </c>
      <c r="B51" s="99" t="s">
        <v>227</v>
      </c>
      <c r="C51" s="18">
        <v>230000</v>
      </c>
    </row>
    <row r="52" spans="1:3" ht="27" customHeight="1">
      <c r="A52" s="279" t="s">
        <v>98</v>
      </c>
      <c r="B52" s="99" t="s">
        <v>228</v>
      </c>
      <c r="C52" s="18">
        <v>235000</v>
      </c>
    </row>
    <row r="53" spans="1:3" ht="16.5" customHeight="1">
      <c r="A53" s="279" t="s">
        <v>98</v>
      </c>
      <c r="B53" s="104" t="s">
        <v>229</v>
      </c>
      <c r="C53" s="18">
        <v>20000</v>
      </c>
    </row>
    <row r="54" spans="1:3" ht="16.5" customHeight="1">
      <c r="A54" s="279" t="s">
        <v>98</v>
      </c>
      <c r="B54" s="104" t="s">
        <v>230</v>
      </c>
      <c r="C54" s="306">
        <v>40000</v>
      </c>
    </row>
    <row r="55" spans="1:3" ht="16.5" customHeight="1">
      <c r="A55" s="279" t="s">
        <v>98</v>
      </c>
      <c r="B55" s="104" t="s">
        <v>231</v>
      </c>
      <c r="C55" s="306">
        <v>70000</v>
      </c>
    </row>
    <row r="56" spans="1:3" ht="16.5" customHeight="1">
      <c r="A56" s="279" t="s">
        <v>98</v>
      </c>
      <c r="B56" s="104" t="s">
        <v>232</v>
      </c>
      <c r="C56" s="18">
        <v>50000</v>
      </c>
    </row>
    <row r="57" spans="1:3" ht="16.5" customHeight="1">
      <c r="A57" s="279" t="s">
        <v>98</v>
      </c>
      <c r="B57" s="104" t="s">
        <v>233</v>
      </c>
      <c r="C57" s="18">
        <v>40000</v>
      </c>
    </row>
    <row r="58" spans="1:3" ht="16.5" customHeight="1">
      <c r="A58" s="279" t="s">
        <v>98</v>
      </c>
      <c r="B58" s="104" t="s">
        <v>234</v>
      </c>
      <c r="C58" s="18">
        <v>30000</v>
      </c>
    </row>
    <row r="59" spans="1:3" ht="16.5" customHeight="1">
      <c r="A59" s="279" t="s">
        <v>98</v>
      </c>
      <c r="B59" s="104" t="s">
        <v>235</v>
      </c>
      <c r="C59" s="18">
        <v>50000</v>
      </c>
    </row>
    <row r="60" spans="1:3" ht="17.25" customHeight="1">
      <c r="A60" s="279" t="s">
        <v>98</v>
      </c>
      <c r="B60" s="104" t="s">
        <v>236</v>
      </c>
      <c r="C60" s="18">
        <v>60000</v>
      </c>
    </row>
    <row r="61" spans="1:3" ht="13.5" customHeight="1">
      <c r="A61" s="279" t="s">
        <v>98</v>
      </c>
      <c r="B61" s="104" t="s">
        <v>237</v>
      </c>
      <c r="C61" s="18">
        <v>25000</v>
      </c>
    </row>
    <row r="62" spans="1:3" ht="17.25" customHeight="1">
      <c r="A62" s="107"/>
      <c r="B62" s="166"/>
      <c r="C62" s="167"/>
    </row>
    <row r="63" spans="1:3" ht="14.25" customHeight="1">
      <c r="A63" s="138" t="s">
        <v>66</v>
      </c>
      <c r="B63" s="139" t="s">
        <v>90</v>
      </c>
      <c r="C63" s="165">
        <f>SUM(C64:C65)</f>
        <v>0</v>
      </c>
    </row>
    <row r="64" spans="1:3" ht="7.5" customHeight="1">
      <c r="A64" s="135"/>
      <c r="B64" s="14"/>
      <c r="C64" s="18"/>
    </row>
    <row r="65" spans="1:3" ht="7.5" customHeight="1">
      <c r="A65" s="135"/>
      <c r="B65" s="14"/>
      <c r="C65" s="18"/>
    </row>
    <row r="66" spans="1:3" ht="14.25">
      <c r="A66" s="138" t="s">
        <v>67</v>
      </c>
      <c r="B66" s="139" t="s">
        <v>91</v>
      </c>
      <c r="C66" s="140">
        <f>SUM(C67:C68)</f>
        <v>0</v>
      </c>
    </row>
    <row r="67" spans="1:3" ht="6" customHeight="1">
      <c r="A67" s="135"/>
      <c r="B67" s="14"/>
      <c r="C67" s="18"/>
    </row>
    <row r="68" spans="1:3" ht="7.5" customHeight="1">
      <c r="A68" s="136"/>
      <c r="B68" s="14"/>
      <c r="C68" s="18"/>
    </row>
    <row r="69" spans="1:3" ht="16.5" customHeight="1" thickBot="1">
      <c r="A69" s="21" t="s">
        <v>5</v>
      </c>
      <c r="B69" s="134" t="s">
        <v>33</v>
      </c>
      <c r="C69" s="19">
        <f>SUM(C70:C71)</f>
        <v>0</v>
      </c>
    </row>
    <row r="70" spans="1:3" ht="11.25" customHeight="1" thickTop="1">
      <c r="A70" s="107"/>
      <c r="B70" s="110"/>
      <c r="C70" s="102"/>
    </row>
    <row r="71" spans="1:3" ht="14.25">
      <c r="A71" s="145"/>
      <c r="B71" s="14" t="s">
        <v>26</v>
      </c>
      <c r="C71" s="18"/>
    </row>
    <row r="72" spans="1:3" ht="15.75" thickBot="1">
      <c r="A72" s="21" t="s">
        <v>0</v>
      </c>
      <c r="B72" s="134" t="s">
        <v>27</v>
      </c>
      <c r="C72" s="19">
        <f>SUM(C73:C74)</f>
        <v>0</v>
      </c>
    </row>
    <row r="73" spans="1:3" ht="15" thickTop="1">
      <c r="A73" s="100"/>
      <c r="B73" s="110" t="s">
        <v>25</v>
      </c>
      <c r="C73" s="102"/>
    </row>
    <row r="74" spans="1:3" ht="14.25">
      <c r="A74" s="106"/>
      <c r="B74" s="14" t="s">
        <v>25</v>
      </c>
      <c r="C74" s="18"/>
    </row>
    <row r="75" spans="1:3" ht="19.5" customHeight="1">
      <c r="A75" s="20" t="s">
        <v>6</v>
      </c>
      <c r="B75" s="12" t="s">
        <v>49</v>
      </c>
      <c r="C75" s="1">
        <f>SUM(C76+C79+C82+C85)</f>
        <v>0</v>
      </c>
    </row>
    <row r="76" spans="1:3" ht="15.75" thickBot="1">
      <c r="A76" s="21" t="s">
        <v>7</v>
      </c>
      <c r="B76" s="134" t="s">
        <v>28</v>
      </c>
      <c r="C76" s="19">
        <f>SUM(C77:C78)</f>
        <v>0</v>
      </c>
    </row>
    <row r="77" spans="1:3" ht="9" customHeight="1" thickTop="1">
      <c r="A77" s="100"/>
      <c r="B77" s="14"/>
      <c r="C77" s="102"/>
    </row>
    <row r="78" spans="1:3" ht="14.25">
      <c r="A78" s="106"/>
      <c r="B78" s="14"/>
      <c r="C78" s="18"/>
    </row>
    <row r="79" spans="1:3" ht="15">
      <c r="A79" s="21" t="s">
        <v>8</v>
      </c>
      <c r="B79" s="149" t="s">
        <v>29</v>
      </c>
      <c r="C79" s="150">
        <f>SUM(C80:C81)</f>
        <v>0</v>
      </c>
    </row>
    <row r="80" spans="1:3" ht="14.25">
      <c r="A80" s="107"/>
      <c r="B80" s="14" t="s">
        <v>32</v>
      </c>
      <c r="C80" s="18"/>
    </row>
    <row r="81" spans="1:3" ht="14.25">
      <c r="A81" s="107"/>
      <c r="B81" s="14" t="s">
        <v>25</v>
      </c>
      <c r="C81" s="18"/>
    </row>
    <row r="82" spans="1:3" ht="15.75" thickBot="1">
      <c r="A82" s="168" t="s">
        <v>9</v>
      </c>
      <c r="B82" s="134" t="s">
        <v>30</v>
      </c>
      <c r="C82" s="19">
        <f>SUM(C83:C84)</f>
        <v>0</v>
      </c>
    </row>
    <row r="83" spans="1:3" ht="15" thickTop="1">
      <c r="A83" s="100"/>
      <c r="B83" s="137" t="s">
        <v>25</v>
      </c>
      <c r="C83" s="105"/>
    </row>
    <row r="84" spans="1:3" ht="14.25">
      <c r="A84" s="106"/>
      <c r="B84" s="14" t="s">
        <v>25</v>
      </c>
      <c r="C84" s="18"/>
    </row>
    <row r="85" spans="1:3" ht="15.75" thickBot="1">
      <c r="A85" s="21" t="s">
        <v>10</v>
      </c>
      <c r="B85" s="134" t="s">
        <v>1</v>
      </c>
      <c r="C85" s="19">
        <f>SUM(C86:C87)</f>
        <v>0</v>
      </c>
    </row>
    <row r="86" spans="1:3" ht="15" thickTop="1">
      <c r="A86" s="100"/>
      <c r="B86" s="169"/>
      <c r="C86" s="170"/>
    </row>
    <row r="87" spans="1:3" ht="14.25">
      <c r="A87" s="106"/>
      <c r="B87" s="14" t="s">
        <v>25</v>
      </c>
      <c r="C87" s="18"/>
    </row>
    <row r="88" spans="1:3" ht="8.25" customHeight="1">
      <c r="A88" s="7"/>
      <c r="B88" s="8"/>
      <c r="C88" s="2"/>
    </row>
    <row r="89" spans="1:3" ht="21" customHeight="1">
      <c r="A89" s="171"/>
      <c r="B89" s="172" t="s">
        <v>16</v>
      </c>
      <c r="C89" s="3">
        <f>C90+C97</f>
        <v>0</v>
      </c>
    </row>
    <row r="90" spans="1:3" ht="15">
      <c r="A90" s="153">
        <v>3</v>
      </c>
      <c r="B90" s="154" t="s">
        <v>17</v>
      </c>
      <c r="C90" s="155">
        <f>SUM(C91+C94)</f>
        <v>0</v>
      </c>
    </row>
    <row r="91" spans="1:3" ht="15.75" thickBot="1">
      <c r="A91" s="108" t="s">
        <v>11</v>
      </c>
      <c r="B91" s="134" t="s">
        <v>19</v>
      </c>
      <c r="C91" s="19">
        <f>SUM(C92:C93)</f>
        <v>0</v>
      </c>
    </row>
    <row r="92" spans="1:3" ht="9" customHeight="1" thickTop="1">
      <c r="A92" s="103"/>
      <c r="B92" s="110" t="s">
        <v>25</v>
      </c>
      <c r="C92" s="102"/>
    </row>
    <row r="93" spans="1:3" ht="6.75" customHeight="1">
      <c r="A93" s="111"/>
      <c r="B93" s="14" t="s">
        <v>25</v>
      </c>
      <c r="C93" s="18"/>
    </row>
    <row r="94" spans="1:3" ht="15.75" thickBot="1">
      <c r="A94" s="112">
        <v>3232</v>
      </c>
      <c r="B94" s="113" t="s">
        <v>12</v>
      </c>
      <c r="C94" s="19">
        <f>SUM(C95:C96)</f>
        <v>0</v>
      </c>
    </row>
    <row r="95" spans="1:3" ht="9" customHeight="1" thickTop="1">
      <c r="A95" s="115"/>
      <c r="B95" s="110" t="s">
        <v>25</v>
      </c>
      <c r="C95" s="102"/>
    </row>
    <row r="96" spans="1:3" ht="8.25" customHeight="1">
      <c r="A96" s="121"/>
      <c r="B96" s="14" t="s">
        <v>25</v>
      </c>
      <c r="C96" s="18"/>
    </row>
    <row r="97" spans="1:3" ht="15">
      <c r="A97" s="10">
        <v>4</v>
      </c>
      <c r="B97" s="11" t="s">
        <v>18</v>
      </c>
      <c r="C97" s="6">
        <f>SUM(C98+C101+C104)</f>
        <v>0</v>
      </c>
    </row>
    <row r="98" spans="1:3" ht="15.75" thickBot="1">
      <c r="A98" s="108" t="s">
        <v>13</v>
      </c>
      <c r="B98" s="134" t="s">
        <v>20</v>
      </c>
      <c r="C98" s="19">
        <f>SUM(C99:C100)</f>
        <v>0</v>
      </c>
    </row>
    <row r="99" spans="1:3" ht="9" customHeight="1" thickTop="1">
      <c r="A99" s="103"/>
      <c r="B99" s="110"/>
      <c r="C99" s="102"/>
    </row>
    <row r="100" spans="1:3" ht="9" customHeight="1">
      <c r="A100" s="111"/>
      <c r="B100" s="14"/>
      <c r="C100" s="18"/>
    </row>
    <row r="101" spans="1:3" ht="23.25" customHeight="1" thickBot="1">
      <c r="A101" s="112">
        <v>422</v>
      </c>
      <c r="B101" s="113" t="s">
        <v>137</v>
      </c>
      <c r="C101" s="19">
        <f>SUM(C102:C103)</f>
        <v>0</v>
      </c>
    </row>
    <row r="102" spans="1:3" ht="8.25" customHeight="1" thickTop="1">
      <c r="A102" s="119"/>
      <c r="B102" s="110"/>
      <c r="C102" s="102"/>
    </row>
    <row r="103" spans="1:3" ht="9" customHeight="1">
      <c r="A103" s="121"/>
      <c r="B103" s="14"/>
      <c r="C103" s="18"/>
    </row>
    <row r="104" spans="1:3" ht="15.75" thickBot="1">
      <c r="A104" s="112">
        <v>426</v>
      </c>
      <c r="B104" s="113" t="s">
        <v>22</v>
      </c>
      <c r="C104" s="19">
        <f>SUM(C105:C106)</f>
        <v>0</v>
      </c>
    </row>
    <row r="105" spans="1:3" ht="7.5" customHeight="1" thickTop="1">
      <c r="A105" s="119"/>
      <c r="B105" s="110"/>
      <c r="C105" s="102"/>
    </row>
    <row r="106" spans="1:3" ht="9.75" customHeight="1">
      <c r="A106" s="121"/>
      <c r="B106" s="14"/>
      <c r="C106" s="18"/>
    </row>
    <row r="107" spans="1:3" ht="6" customHeight="1">
      <c r="A107" s="7"/>
      <c r="B107" s="8"/>
      <c r="C107" s="2"/>
    </row>
    <row r="108" spans="1:3" ht="15.75" customHeight="1">
      <c r="A108" s="4">
        <v>3</v>
      </c>
      <c r="B108" s="16" t="s">
        <v>39</v>
      </c>
      <c r="C108" s="6">
        <f>C8+C90</f>
        <v>0</v>
      </c>
    </row>
    <row r="109" spans="1:3" ht="18" customHeight="1">
      <c r="A109" s="10">
        <v>4</v>
      </c>
      <c r="B109" s="11" t="s">
        <v>40</v>
      </c>
      <c r="C109" s="6">
        <f>C21+C97</f>
        <v>850000</v>
      </c>
    </row>
    <row r="110" spans="1:3" ht="8.25" customHeight="1">
      <c r="A110" s="7"/>
      <c r="B110" s="8"/>
      <c r="C110" s="2"/>
    </row>
    <row r="111" spans="1:3" ht="22.5" customHeight="1">
      <c r="A111" s="76"/>
      <c r="B111" s="245" t="s">
        <v>54</v>
      </c>
      <c r="C111" s="158">
        <f>C108+C109</f>
        <v>850000</v>
      </c>
    </row>
    <row r="112" ht="7.5" customHeight="1">
      <c r="C112" s="73"/>
    </row>
    <row r="113" ht="2.25" customHeight="1"/>
    <row r="114" spans="1:3" ht="15.75">
      <c r="A114" s="258" t="s">
        <v>96</v>
      </c>
      <c r="B114" s="258"/>
      <c r="C114" s="63"/>
    </row>
    <row r="115" spans="1:3" ht="15.75">
      <c r="A115" s="258" t="s">
        <v>152</v>
      </c>
      <c r="B115" s="258"/>
      <c r="C115" s="63"/>
    </row>
    <row r="116" spans="1:3" ht="14.25">
      <c r="A116" s="65" t="s">
        <v>50</v>
      </c>
      <c r="B116" s="70"/>
      <c r="C116" s="63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horizontalDpi="600" verticalDpi="600" orientation="portrait" paperSize="9" r:id="rId2"/>
  <headerFooter alignWithMargins="0">
    <oddHeader>&amp;R&amp;XŠKŽ: PLAN PRIORITETA-DEC-ZDR-2013.</oddHeader>
    <oddFooter>&amp;C&amp;A&amp;R&amp;11&amp;X&amp;P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08"/>
  <sheetViews>
    <sheetView zoomScale="106" zoomScaleNormal="106" workbookViewId="0" topLeftCell="A76">
      <selection activeCell="D4" sqref="D4"/>
    </sheetView>
  </sheetViews>
  <sheetFormatPr defaultColWidth="9.140625" defaultRowHeight="12.75"/>
  <cols>
    <col min="1" max="1" width="6.57421875" style="0" customWidth="1"/>
    <col min="2" max="2" width="61.57421875" style="0" customWidth="1"/>
    <col min="3" max="3" width="12.140625" style="0" customWidth="1"/>
    <col min="4" max="4" width="9.7109375" style="0" customWidth="1"/>
  </cols>
  <sheetData>
    <row r="1" spans="1:3" ht="12.75">
      <c r="A1" s="43" t="s">
        <v>154</v>
      </c>
      <c r="B1" s="43" t="s">
        <v>154</v>
      </c>
      <c r="C1" s="45"/>
    </row>
    <row r="2" spans="1:3" ht="15.75" thickBot="1">
      <c r="A2" s="95" t="s">
        <v>41</v>
      </c>
      <c r="B2" s="96"/>
      <c r="C2" s="71"/>
    </row>
    <row r="3" spans="1:3" ht="13.5" thickTop="1">
      <c r="A3" s="75"/>
      <c r="B3" s="69" t="s">
        <v>99</v>
      </c>
      <c r="C3" s="88"/>
    </row>
    <row r="4" spans="1:4" ht="51">
      <c r="A4" s="84" t="s">
        <v>42</v>
      </c>
      <c r="B4" s="42" t="s">
        <v>55</v>
      </c>
      <c r="C4" s="257" t="s">
        <v>145</v>
      </c>
      <c r="D4" s="313" t="s">
        <v>282</v>
      </c>
    </row>
    <row r="5" spans="1:3" ht="13.5" thickBot="1">
      <c r="A5" s="89">
        <v>1</v>
      </c>
      <c r="B5" s="89">
        <v>2</v>
      </c>
      <c r="C5" s="89">
        <v>3</v>
      </c>
    </row>
    <row r="6" spans="1:3" ht="6" customHeight="1" thickTop="1">
      <c r="A6" s="90"/>
      <c r="B6" s="90"/>
      <c r="C6" s="90"/>
    </row>
    <row r="7" spans="1:3" ht="22.5" customHeight="1">
      <c r="A7" s="37"/>
      <c r="B7" s="38" t="s">
        <v>15</v>
      </c>
      <c r="C7" s="39">
        <f>C8</f>
        <v>122764</v>
      </c>
    </row>
    <row r="8" spans="1:3" ht="21" customHeight="1">
      <c r="A8" s="4">
        <v>3</v>
      </c>
      <c r="B8" s="5" t="s">
        <v>17</v>
      </c>
      <c r="C8" s="6">
        <f>C9+C11</f>
        <v>122764</v>
      </c>
    </row>
    <row r="9" spans="1:3" ht="23.25" customHeight="1" thickBot="1">
      <c r="A9" s="108" t="s">
        <v>11</v>
      </c>
      <c r="B9" s="109" t="s">
        <v>23</v>
      </c>
      <c r="C9" s="19">
        <f>SUM(C10:C10)</f>
        <v>0</v>
      </c>
    </row>
    <row r="10" spans="1:3" ht="10.5" customHeight="1" thickTop="1">
      <c r="A10" s="114"/>
      <c r="B10" s="110"/>
      <c r="C10" s="102"/>
    </row>
    <row r="11" spans="1:3" ht="15.75" thickBot="1">
      <c r="A11" s="112">
        <v>3232</v>
      </c>
      <c r="B11" s="113" t="s">
        <v>12</v>
      </c>
      <c r="C11" s="250">
        <f>SUM(C12:C15)</f>
        <v>122764</v>
      </c>
    </row>
    <row r="12" spans="1:3" ht="45" customHeight="1" thickTop="1">
      <c r="A12" s="115"/>
      <c r="B12" s="254" t="s">
        <v>201</v>
      </c>
      <c r="C12" s="178"/>
    </row>
    <row r="13" spans="1:3" ht="26.25" customHeight="1">
      <c r="A13" s="215">
        <v>32321</v>
      </c>
      <c r="B13" s="216" t="s">
        <v>143</v>
      </c>
      <c r="C13" s="18">
        <v>20000</v>
      </c>
    </row>
    <row r="14" spans="1:3" ht="28.5">
      <c r="A14" s="215">
        <v>32322</v>
      </c>
      <c r="B14" s="216" t="s">
        <v>84</v>
      </c>
      <c r="C14" s="18">
        <v>40000</v>
      </c>
    </row>
    <row r="15" spans="1:3" ht="23.25" customHeight="1">
      <c r="A15" s="111" t="s">
        <v>142</v>
      </c>
      <c r="B15" s="255" t="s">
        <v>144</v>
      </c>
      <c r="C15" s="18">
        <v>62764</v>
      </c>
    </row>
    <row r="16" spans="1:3" ht="7.5" customHeight="1">
      <c r="A16" s="123"/>
      <c r="B16" s="124"/>
      <c r="C16" s="125"/>
    </row>
    <row r="17" spans="1:3" ht="15">
      <c r="A17" s="126"/>
      <c r="B17" s="127" t="s">
        <v>14</v>
      </c>
      <c r="C17" s="128">
        <f>C18</f>
        <v>289000</v>
      </c>
    </row>
    <row r="18" spans="1:3" ht="15">
      <c r="A18" s="129" t="s">
        <v>43</v>
      </c>
      <c r="B18" s="11" t="s">
        <v>18</v>
      </c>
      <c r="C18" s="6">
        <f>C19+C22+C60</f>
        <v>289000</v>
      </c>
    </row>
    <row r="19" spans="1:3" ht="15.75" thickBot="1">
      <c r="A19" s="108" t="s">
        <v>13</v>
      </c>
      <c r="B19" s="130" t="s">
        <v>34</v>
      </c>
      <c r="C19" s="131">
        <f>SUM(C20:C21)</f>
        <v>0</v>
      </c>
    </row>
    <row r="20" spans="1:3" ht="10.5" customHeight="1" thickTop="1">
      <c r="A20" s="132"/>
      <c r="B20" s="120" t="s">
        <v>25</v>
      </c>
      <c r="C20" s="176"/>
    </row>
    <row r="21" spans="1:3" ht="10.5" customHeight="1">
      <c r="A21" s="218"/>
      <c r="B21" s="219" t="s">
        <v>25</v>
      </c>
      <c r="C21" s="67"/>
    </row>
    <row r="22" spans="1:3" ht="19.5" customHeight="1">
      <c r="A22" s="20" t="s">
        <v>2</v>
      </c>
      <c r="B22" s="12" t="s">
        <v>37</v>
      </c>
      <c r="C22" s="67">
        <f>SUM(C23+C29+C54+C57)</f>
        <v>269000</v>
      </c>
    </row>
    <row r="23" spans="1:3" ht="15.75" thickBot="1">
      <c r="A23" s="21" t="s">
        <v>3</v>
      </c>
      <c r="B23" s="134" t="s">
        <v>24</v>
      </c>
      <c r="C23" s="19">
        <f>SUM(C24:C28)</f>
        <v>0</v>
      </c>
    </row>
    <row r="24" spans="1:3" ht="4.5" customHeight="1" thickTop="1">
      <c r="A24" s="135"/>
      <c r="B24" s="177"/>
      <c r="C24" s="178"/>
    </row>
    <row r="25" spans="1:3" ht="4.5" customHeight="1">
      <c r="A25" s="135"/>
      <c r="B25" s="120"/>
      <c r="C25" s="117"/>
    </row>
    <row r="26" spans="1:3" ht="4.5" customHeight="1">
      <c r="A26" s="135"/>
      <c r="B26" s="120"/>
      <c r="C26" s="117"/>
    </row>
    <row r="27" spans="1:3" ht="4.5" customHeight="1">
      <c r="A27" s="135"/>
      <c r="B27" s="120"/>
      <c r="C27" s="117"/>
    </row>
    <row r="28" spans="1:3" ht="6" customHeight="1">
      <c r="A28" s="136"/>
      <c r="B28" s="137" t="s">
        <v>25</v>
      </c>
      <c r="C28" s="105"/>
    </row>
    <row r="29" spans="1:3" ht="15.75" thickBot="1">
      <c r="A29" s="21" t="s">
        <v>4</v>
      </c>
      <c r="B29" s="134" t="s">
        <v>140</v>
      </c>
      <c r="C29" s="220">
        <f>C30+C35+C38+C41+C48+C51</f>
        <v>139000</v>
      </c>
    </row>
    <row r="30" spans="1:3" ht="15" thickTop="1">
      <c r="A30" s="221" t="s">
        <v>62</v>
      </c>
      <c r="B30" s="139" t="s">
        <v>92</v>
      </c>
      <c r="C30" s="140">
        <f>SUM(C31:C34)</f>
        <v>33000</v>
      </c>
    </row>
    <row r="31" spans="1:3" ht="56.25" customHeight="1">
      <c r="A31" s="107" t="s">
        <v>80</v>
      </c>
      <c r="B31" s="256" t="s">
        <v>202</v>
      </c>
      <c r="C31" s="18">
        <v>30000</v>
      </c>
    </row>
    <row r="32" spans="1:3" ht="15.75" customHeight="1">
      <c r="A32" s="107" t="s">
        <v>209</v>
      </c>
      <c r="B32" s="99" t="s">
        <v>102</v>
      </c>
      <c r="C32" s="105">
        <v>3000</v>
      </c>
    </row>
    <row r="33" spans="1:3" ht="4.5" customHeight="1">
      <c r="A33" s="135"/>
      <c r="B33" s="120"/>
      <c r="C33" s="160"/>
    </row>
    <row r="34" spans="1:3" ht="4.5" customHeight="1">
      <c r="A34" s="135"/>
      <c r="B34" s="120"/>
      <c r="C34" s="160"/>
    </row>
    <row r="35" spans="1:3" ht="18" customHeight="1">
      <c r="A35" s="225" t="s">
        <v>63</v>
      </c>
      <c r="B35" s="144" t="s">
        <v>69</v>
      </c>
      <c r="C35" s="140">
        <f>SUM(C36:C37)</f>
        <v>14000</v>
      </c>
    </row>
    <row r="36" spans="1:3" ht="14.25">
      <c r="A36" s="173">
        <v>42222</v>
      </c>
      <c r="B36" s="104" t="s">
        <v>107</v>
      </c>
      <c r="C36" s="105">
        <v>4000</v>
      </c>
    </row>
    <row r="37" spans="1:3" ht="14.25">
      <c r="A37" s="114" t="s">
        <v>103</v>
      </c>
      <c r="B37" s="99" t="s">
        <v>146</v>
      </c>
      <c r="C37" s="18">
        <v>10000</v>
      </c>
    </row>
    <row r="38" spans="1:3" ht="14.25">
      <c r="A38" s="221" t="s">
        <v>64</v>
      </c>
      <c r="B38" s="139" t="s">
        <v>70</v>
      </c>
      <c r="C38" s="140">
        <f>SUM(C39:C40)</f>
        <v>20000</v>
      </c>
    </row>
    <row r="39" spans="1:3" ht="16.5" customHeight="1">
      <c r="A39" s="107" t="s">
        <v>81</v>
      </c>
      <c r="B39" s="99" t="s">
        <v>211</v>
      </c>
      <c r="C39" s="18">
        <v>20000</v>
      </c>
    </row>
    <row r="40" spans="1:3" ht="6" customHeight="1">
      <c r="A40" s="136"/>
      <c r="B40" s="14"/>
      <c r="C40" s="18"/>
    </row>
    <row r="41" spans="1:3" ht="14.25">
      <c r="A41" s="222" t="s">
        <v>65</v>
      </c>
      <c r="B41" s="144" t="s">
        <v>89</v>
      </c>
      <c r="C41" s="140">
        <f>SUM(C42:C47)</f>
        <v>72000</v>
      </c>
    </row>
    <row r="42" spans="1:3" ht="14.25">
      <c r="A42" s="107" t="s">
        <v>58</v>
      </c>
      <c r="B42" s="99" t="s">
        <v>147</v>
      </c>
      <c r="C42" s="18">
        <v>5100</v>
      </c>
    </row>
    <row r="43" spans="1:3" ht="14.25">
      <c r="A43" s="107" t="s">
        <v>58</v>
      </c>
      <c r="B43" s="99" t="s">
        <v>148</v>
      </c>
      <c r="C43" s="224">
        <v>3400</v>
      </c>
    </row>
    <row r="44" spans="1:3" ht="14.25">
      <c r="A44" s="107" t="s">
        <v>58</v>
      </c>
      <c r="B44" s="99" t="s">
        <v>149</v>
      </c>
      <c r="C44" s="18">
        <v>1500</v>
      </c>
    </row>
    <row r="45" spans="1:3" ht="15.75" customHeight="1">
      <c r="A45" s="107" t="s">
        <v>58</v>
      </c>
      <c r="B45" s="99" t="s">
        <v>108</v>
      </c>
      <c r="C45" s="224">
        <v>60000</v>
      </c>
    </row>
    <row r="46" spans="1:3" ht="16.5" customHeight="1">
      <c r="A46" s="107" t="s">
        <v>58</v>
      </c>
      <c r="B46" s="99" t="s">
        <v>150</v>
      </c>
      <c r="C46" s="18">
        <v>2000</v>
      </c>
    </row>
    <row r="47" spans="1:3" ht="6.75" customHeight="1">
      <c r="A47" s="145"/>
      <c r="B47" s="14" t="s">
        <v>32</v>
      </c>
      <c r="C47" s="18"/>
    </row>
    <row r="48" spans="1:3" ht="15" customHeight="1">
      <c r="A48" s="225" t="s">
        <v>66</v>
      </c>
      <c r="B48" s="147" t="s">
        <v>90</v>
      </c>
      <c r="C48" s="140">
        <f>SUM(C49:C50)</f>
        <v>0</v>
      </c>
    </row>
    <row r="49" spans="1:3" ht="8.25" customHeight="1">
      <c r="A49" s="173"/>
      <c r="B49" s="219"/>
      <c r="C49" s="18"/>
    </row>
    <row r="50" spans="1:3" ht="9" customHeight="1">
      <c r="A50" s="145"/>
      <c r="B50" s="99"/>
      <c r="C50" s="18"/>
    </row>
    <row r="51" spans="1:3" ht="14.25">
      <c r="A51" s="225" t="s">
        <v>67</v>
      </c>
      <c r="B51" s="144" t="s">
        <v>91</v>
      </c>
      <c r="C51" s="140">
        <f>SUM(C52:C53)</f>
        <v>0</v>
      </c>
    </row>
    <row r="52" spans="1:3" ht="9.75" customHeight="1">
      <c r="A52" s="288"/>
      <c r="B52" s="144"/>
      <c r="C52" s="140"/>
    </row>
    <row r="53" spans="1:3" ht="7.5" customHeight="1">
      <c r="A53" s="136"/>
      <c r="B53" s="14"/>
      <c r="C53" s="18"/>
    </row>
    <row r="54" spans="1:3" ht="15.75" thickBot="1">
      <c r="A54" s="21" t="s">
        <v>5</v>
      </c>
      <c r="B54" s="134" t="s">
        <v>33</v>
      </c>
      <c r="C54" s="131">
        <f>SUM(C55:C56)</f>
        <v>130000</v>
      </c>
    </row>
    <row r="55" spans="1:3" ht="25.5" customHeight="1" thickTop="1">
      <c r="A55" s="107" t="s">
        <v>59</v>
      </c>
      <c r="B55" s="101" t="s">
        <v>281</v>
      </c>
      <c r="C55" s="102">
        <v>130000</v>
      </c>
    </row>
    <row r="56" spans="1:3" ht="8.25" customHeight="1">
      <c r="A56" s="227"/>
      <c r="B56" s="219"/>
      <c r="C56" s="105"/>
    </row>
    <row r="57" spans="1:3" ht="15.75" thickBot="1">
      <c r="A57" s="21" t="s">
        <v>0</v>
      </c>
      <c r="B57" s="134" t="s">
        <v>27</v>
      </c>
      <c r="C57" s="19">
        <f>SUM(C58:C59)</f>
        <v>0</v>
      </c>
    </row>
    <row r="58" spans="1:3" ht="5.25" customHeight="1" thickTop="1">
      <c r="A58" s="100"/>
      <c r="B58" s="110"/>
      <c r="C58" s="102"/>
    </row>
    <row r="59" spans="1:3" ht="6" customHeight="1">
      <c r="A59" s="106"/>
      <c r="B59" s="14"/>
      <c r="C59" s="18"/>
    </row>
    <row r="60" spans="1:3" ht="18" customHeight="1">
      <c r="A60" s="20" t="s">
        <v>6</v>
      </c>
      <c r="B60" s="12" t="s">
        <v>35</v>
      </c>
      <c r="C60" s="1">
        <f>SUM(C61+C66+C69+C72)</f>
        <v>20000</v>
      </c>
    </row>
    <row r="61" spans="1:3" ht="15.75" thickBot="1">
      <c r="A61" s="21" t="s">
        <v>7</v>
      </c>
      <c r="B61" s="134" t="s">
        <v>28</v>
      </c>
      <c r="C61" s="19">
        <f>SUM(C62:C65)</f>
        <v>20000</v>
      </c>
    </row>
    <row r="62" spans="1:3" ht="30" customHeight="1" thickTop="1">
      <c r="A62" s="107" t="s">
        <v>75</v>
      </c>
      <c r="B62" s="110" t="s">
        <v>203</v>
      </c>
      <c r="C62" s="249">
        <v>20000</v>
      </c>
    </row>
    <row r="63" spans="1:3" ht="4.5" customHeight="1">
      <c r="A63" s="100"/>
      <c r="B63" s="120"/>
      <c r="C63" s="160"/>
    </row>
    <row r="64" spans="1:3" ht="4.5" customHeight="1">
      <c r="A64" s="100"/>
      <c r="B64" s="120"/>
      <c r="C64" s="160"/>
    </row>
    <row r="65" spans="1:3" ht="4.5" customHeight="1">
      <c r="A65" s="106"/>
      <c r="B65" s="137"/>
      <c r="C65" s="164"/>
    </row>
    <row r="66" spans="1:3" ht="15.75" thickBot="1">
      <c r="A66" s="202" t="s">
        <v>8</v>
      </c>
      <c r="B66" s="186" t="s">
        <v>29</v>
      </c>
      <c r="C66" s="187">
        <f>SUM(C67:C68)</f>
        <v>0</v>
      </c>
    </row>
    <row r="67" spans="1:3" ht="7.5" customHeight="1" thickTop="1">
      <c r="A67" s="100"/>
      <c r="B67" s="110"/>
      <c r="C67" s="102"/>
    </row>
    <row r="68" spans="1:3" ht="7.5" customHeight="1">
      <c r="A68" s="106"/>
      <c r="B68" s="14"/>
      <c r="C68" s="18"/>
    </row>
    <row r="69" spans="1:3" ht="15.75" thickBot="1">
      <c r="A69" s="21" t="s">
        <v>9</v>
      </c>
      <c r="B69" s="134" t="s">
        <v>30</v>
      </c>
      <c r="C69" s="19">
        <f>SUM(C70:C71)</f>
        <v>0</v>
      </c>
    </row>
    <row r="70" spans="1:3" ht="7.5" customHeight="1" thickTop="1">
      <c r="A70" s="100"/>
      <c r="B70" s="110"/>
      <c r="C70" s="102"/>
    </row>
    <row r="71" spans="1:3" ht="8.25" customHeight="1">
      <c r="A71" s="106"/>
      <c r="B71" s="14" t="s">
        <v>25</v>
      </c>
      <c r="C71" s="18"/>
    </row>
    <row r="72" spans="1:3" ht="15.75" thickBot="1">
      <c r="A72" s="21" t="s">
        <v>10</v>
      </c>
      <c r="B72" s="134" t="s">
        <v>1</v>
      </c>
      <c r="C72" s="19">
        <f>SUM(C73:C74)</f>
        <v>0</v>
      </c>
    </row>
    <row r="73" spans="1:3" ht="4.5" customHeight="1" thickTop="1">
      <c r="A73" s="100"/>
      <c r="B73" s="110"/>
      <c r="C73" s="102"/>
    </row>
    <row r="74" spans="1:3" ht="5.25" customHeight="1">
      <c r="A74" s="106"/>
      <c r="B74" s="14"/>
      <c r="C74" s="18"/>
    </row>
    <row r="75" spans="1:3" ht="6" customHeight="1">
      <c r="A75" s="7"/>
      <c r="B75" s="8"/>
      <c r="C75" s="2"/>
    </row>
    <row r="76" spans="1:3" ht="15">
      <c r="A76" s="229"/>
      <c r="B76" s="34" t="s">
        <v>16</v>
      </c>
      <c r="C76" s="230">
        <f>C77+C84</f>
        <v>91000</v>
      </c>
    </row>
    <row r="77" spans="1:3" ht="15">
      <c r="A77" s="153">
        <v>3</v>
      </c>
      <c r="B77" s="154" t="s">
        <v>17</v>
      </c>
      <c r="C77" s="155">
        <f>SUM(C78+C81)</f>
        <v>20000</v>
      </c>
    </row>
    <row r="78" spans="1:3" ht="19.5" customHeight="1" thickBot="1">
      <c r="A78" s="108" t="s">
        <v>11</v>
      </c>
      <c r="B78" s="134" t="s">
        <v>19</v>
      </c>
      <c r="C78" s="19">
        <f>SUM(C79:C80)</f>
        <v>0</v>
      </c>
    </row>
    <row r="79" spans="1:3" ht="6" customHeight="1" thickTop="1">
      <c r="A79" s="103"/>
      <c r="B79" s="110"/>
      <c r="C79" s="102"/>
    </row>
    <row r="80" spans="1:3" ht="8.25" customHeight="1">
      <c r="A80" s="111"/>
      <c r="B80" s="14"/>
      <c r="C80" s="18"/>
    </row>
    <row r="81" spans="1:3" ht="15.75" thickBot="1">
      <c r="A81" s="112">
        <v>3232</v>
      </c>
      <c r="B81" s="113" t="s">
        <v>12</v>
      </c>
      <c r="C81" s="250">
        <f>SUM(C82:C83)</f>
        <v>20000</v>
      </c>
    </row>
    <row r="82" spans="1:3" ht="25.5" customHeight="1" thickTop="1">
      <c r="A82" s="215">
        <v>32322</v>
      </c>
      <c r="B82" s="101" t="s">
        <v>204</v>
      </c>
      <c r="C82" s="102">
        <v>20000</v>
      </c>
    </row>
    <row r="83" spans="1:3" ht="6.75" customHeight="1">
      <c r="A83" s="121"/>
      <c r="B83" s="14"/>
      <c r="C83" s="18"/>
    </row>
    <row r="84" spans="1:3" ht="15">
      <c r="A84" s="10">
        <v>4</v>
      </c>
      <c r="B84" s="11" t="s">
        <v>18</v>
      </c>
      <c r="C84" s="6">
        <f>SUM(C85+C88+C92)</f>
        <v>71000</v>
      </c>
    </row>
    <row r="85" spans="1:3" ht="15.75" thickBot="1">
      <c r="A85" s="108" t="s">
        <v>13</v>
      </c>
      <c r="B85" s="134" t="s">
        <v>20</v>
      </c>
      <c r="C85" s="19">
        <f>SUM(C86:C87)</f>
        <v>0</v>
      </c>
    </row>
    <row r="86" spans="1:3" ht="6.75" customHeight="1" thickTop="1">
      <c r="A86" s="103"/>
      <c r="B86" s="110"/>
      <c r="C86" s="102"/>
    </row>
    <row r="87" spans="1:3" ht="4.5" customHeight="1">
      <c r="A87" s="111"/>
      <c r="B87" s="14"/>
      <c r="C87" s="18"/>
    </row>
    <row r="88" spans="1:3" ht="17.25" customHeight="1" thickBot="1">
      <c r="A88" s="112">
        <v>422</v>
      </c>
      <c r="B88" s="241" t="s">
        <v>141</v>
      </c>
      <c r="C88" s="250">
        <f>SUM(C89:C91)</f>
        <v>36000</v>
      </c>
    </row>
    <row r="89" spans="1:3" ht="29.25" thickTop="1">
      <c r="A89" s="215">
        <v>42211</v>
      </c>
      <c r="B89" s="101" t="s">
        <v>208</v>
      </c>
      <c r="C89" s="105">
        <v>20000</v>
      </c>
    </row>
    <row r="90" spans="1:3" ht="28.5">
      <c r="A90" s="215">
        <v>42211</v>
      </c>
      <c r="B90" s="104" t="s">
        <v>205</v>
      </c>
      <c r="C90" s="18">
        <v>11000</v>
      </c>
    </row>
    <row r="91" spans="1:3" ht="14.25">
      <c r="A91" s="173">
        <v>42211</v>
      </c>
      <c r="B91" s="104" t="s">
        <v>151</v>
      </c>
      <c r="C91" s="105">
        <v>5000</v>
      </c>
    </row>
    <row r="92" spans="1:3" ht="15.75" thickBot="1">
      <c r="A92" s="112">
        <v>426</v>
      </c>
      <c r="B92" s="113" t="s">
        <v>22</v>
      </c>
      <c r="C92" s="250">
        <f>SUM(C93:C94)</f>
        <v>35000</v>
      </c>
    </row>
    <row r="93" spans="1:3" ht="15.75" customHeight="1" thickTop="1">
      <c r="A93" s="173">
        <v>4262</v>
      </c>
      <c r="B93" s="251" t="s">
        <v>124</v>
      </c>
      <c r="C93" s="252">
        <v>10000</v>
      </c>
    </row>
    <row r="94" spans="1:3" ht="14.25">
      <c r="A94" s="173">
        <v>4262</v>
      </c>
      <c r="B94" s="238" t="s">
        <v>101</v>
      </c>
      <c r="C94" s="253">
        <v>25000</v>
      </c>
    </row>
    <row r="95" spans="1:3" ht="6" customHeight="1">
      <c r="A95" s="7"/>
      <c r="B95" s="8"/>
      <c r="C95" s="2"/>
    </row>
    <row r="96" spans="1:3" ht="15">
      <c r="A96" s="4">
        <v>3</v>
      </c>
      <c r="B96" s="5" t="s">
        <v>39</v>
      </c>
      <c r="C96" s="6">
        <f>C8+C77</f>
        <v>142764</v>
      </c>
    </row>
    <row r="97" spans="1:3" ht="15" customHeight="1">
      <c r="A97" s="10">
        <v>4</v>
      </c>
      <c r="B97" s="11" t="s">
        <v>206</v>
      </c>
      <c r="C97" s="6">
        <f>C18+C84</f>
        <v>360000</v>
      </c>
    </row>
    <row r="98" spans="1:3" ht="3" customHeight="1">
      <c r="A98" s="7"/>
      <c r="B98" s="8"/>
      <c r="C98" s="2"/>
    </row>
    <row r="99" spans="1:3" ht="21" customHeight="1">
      <c r="A99" s="156"/>
      <c r="B99" s="157" t="s">
        <v>100</v>
      </c>
      <c r="C99" s="83">
        <f>C8+C18+C77+C84</f>
        <v>502764</v>
      </c>
    </row>
    <row r="100" spans="1:3" ht="3.75" customHeight="1">
      <c r="A100" s="219"/>
      <c r="B100" s="219"/>
      <c r="C100" s="219"/>
    </row>
    <row r="101" spans="1:3" ht="2.25" customHeight="1">
      <c r="A101" s="219"/>
      <c r="B101" s="219"/>
      <c r="C101" s="219"/>
    </row>
    <row r="102" spans="1:3" ht="15.75">
      <c r="A102" s="258" t="s">
        <v>96</v>
      </c>
      <c r="B102" s="258"/>
      <c r="C102" s="66"/>
    </row>
    <row r="103" spans="1:3" ht="15.75">
      <c r="A103" s="258" t="s">
        <v>152</v>
      </c>
      <c r="B103" s="258"/>
      <c r="C103" s="66"/>
    </row>
    <row r="104" spans="1:3" ht="14.25">
      <c r="A104" s="70" t="s">
        <v>138</v>
      </c>
      <c r="B104" s="70"/>
      <c r="C104" s="66"/>
    </row>
    <row r="105" ht="12.75">
      <c r="C105" s="57"/>
    </row>
    <row r="106" spans="1:3" ht="14.25">
      <c r="A106" s="63"/>
      <c r="B106" s="66"/>
      <c r="C106" s="74"/>
    </row>
    <row r="107" spans="1:3" ht="12.75">
      <c r="A107" s="63"/>
      <c r="B107" s="63"/>
      <c r="C107" s="74"/>
    </row>
    <row r="108" spans="1:3" ht="14.25">
      <c r="A108" s="65"/>
      <c r="B108" s="70"/>
      <c r="C108" s="7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&amp;RŠKŽ PLAN DEC ZDR 2013.</oddHeader>
    <oddFooter>&amp;C&amp;A&amp;R&amp;P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A43" sqref="A43"/>
    </sheetView>
  </sheetViews>
  <sheetFormatPr defaultColWidth="9.140625" defaultRowHeight="12.75"/>
  <cols>
    <col min="1" max="1" width="8.28125" style="0" customWidth="1"/>
    <col min="2" max="2" width="57.00390625" style="0" customWidth="1"/>
    <col min="3" max="3" width="14.00390625" style="0" customWidth="1"/>
  </cols>
  <sheetData>
    <row r="1" spans="1:3" ht="22.5" customHeight="1">
      <c r="A1" s="94" t="s">
        <v>60</v>
      </c>
      <c r="B1" s="94"/>
      <c r="C1" s="283" t="s">
        <v>207</v>
      </c>
    </row>
    <row r="2" spans="1:3" ht="38.25" customHeight="1">
      <c r="A2" s="92" t="s">
        <v>42</v>
      </c>
      <c r="B2" s="93" t="s">
        <v>61</v>
      </c>
      <c r="C2" s="211" t="s">
        <v>145</v>
      </c>
    </row>
    <row r="3" spans="1:3" ht="11.25" customHeight="1" thickBot="1">
      <c r="A3" s="246">
        <v>1</v>
      </c>
      <c r="B3" s="247">
        <v>2</v>
      </c>
      <c r="C3" s="248">
        <v>3</v>
      </c>
    </row>
    <row r="4" spans="1:3" ht="19.5" customHeight="1" thickTop="1">
      <c r="A4" s="49"/>
      <c r="B4" s="50" t="s">
        <v>15</v>
      </c>
      <c r="C4" s="51">
        <f>C5</f>
        <v>2415736</v>
      </c>
    </row>
    <row r="5" spans="1:3" ht="13.5" customHeight="1">
      <c r="A5" s="4">
        <v>3</v>
      </c>
      <c r="B5" s="5" t="s">
        <v>17</v>
      </c>
      <c r="C5" s="6">
        <f>SUM(C6:C8)</f>
        <v>2415736</v>
      </c>
    </row>
    <row r="6" spans="1:3" ht="13.5" customHeight="1">
      <c r="A6" s="20" t="s">
        <v>11</v>
      </c>
      <c r="B6" s="14" t="s">
        <v>23</v>
      </c>
      <c r="C6" s="18">
        <f>OBŠKŽ!C9+OBKNIN!C9+DZŠ!C9+DZK!C9+DZD!C9+ZZJZ!C9+ZHMŠKŽ!C9</f>
        <v>225000</v>
      </c>
    </row>
    <row r="7" spans="1:3" ht="13.5" customHeight="1">
      <c r="A7" s="23">
        <v>3232</v>
      </c>
      <c r="B7" s="15" t="s">
        <v>12</v>
      </c>
      <c r="C7" s="18">
        <f>OBŠKŽ!C12+OBKNIN!C12+DZŠ!C11+DZK!C12+DZD!C12+ZZJZ!C12+ZHMŠKŽ!C11</f>
        <v>2190736</v>
      </c>
    </row>
    <row r="8" spans="1:3" ht="13.5" customHeight="1">
      <c r="A8" s="48"/>
      <c r="B8" s="15"/>
      <c r="C8" s="18"/>
    </row>
    <row r="9" spans="1:3" ht="6.75" customHeight="1">
      <c r="A9" s="7"/>
      <c r="B9" s="8"/>
      <c r="C9" s="2"/>
    </row>
    <row r="10" spans="1:3" ht="13.5" customHeight="1">
      <c r="A10" s="9"/>
      <c r="B10" s="33" t="s">
        <v>14</v>
      </c>
      <c r="C10" s="3">
        <f>C11</f>
        <v>9920128</v>
      </c>
    </row>
    <row r="11" spans="1:3" ht="13.5" customHeight="1">
      <c r="A11" s="10">
        <v>4</v>
      </c>
      <c r="B11" s="11" t="s">
        <v>18</v>
      </c>
      <c r="C11" s="6">
        <f>SUM(C12+C13+C24)</f>
        <v>9920128</v>
      </c>
    </row>
    <row r="12" spans="1:3" ht="13.5" customHeight="1">
      <c r="A12" s="20" t="s">
        <v>13</v>
      </c>
      <c r="B12" s="12" t="s">
        <v>34</v>
      </c>
      <c r="C12" s="18">
        <f>OBŠKŽ!C22+OBKNIN!C21+DZŠ!C21+DZK!C21+DZD!C21+ZZJZ!C22+ZHMŠKŽ!C19</f>
        <v>0</v>
      </c>
    </row>
    <row r="13" spans="1:3" ht="13.5" customHeight="1">
      <c r="A13" s="20" t="s">
        <v>2</v>
      </c>
      <c r="B13" s="12" t="s">
        <v>36</v>
      </c>
      <c r="C13" s="67">
        <f>SUM(C14+C15+C22+C23)</f>
        <v>6976802.68</v>
      </c>
    </row>
    <row r="14" spans="1:3" ht="13.5" customHeight="1">
      <c r="A14" s="22" t="s">
        <v>3</v>
      </c>
      <c r="B14" s="14" t="s">
        <v>24</v>
      </c>
      <c r="C14" s="18">
        <f>OBŠKŽ!C26+OBKNIN!C25+DZŠ!C25+DZK!C25+DZD!C25+ZZJZ!C26+ZHMŠKŽ!C23</f>
        <v>750000</v>
      </c>
    </row>
    <row r="15" spans="1:3" ht="13.5" customHeight="1" thickBot="1">
      <c r="A15" s="21" t="s">
        <v>4</v>
      </c>
      <c r="B15" s="13" t="s">
        <v>31</v>
      </c>
      <c r="C15" s="19">
        <f>SUM(C16:C21)</f>
        <v>5511802.68</v>
      </c>
    </row>
    <row r="16" spans="1:3" ht="13.5" customHeight="1" thickTop="1">
      <c r="A16" s="98" t="s">
        <v>62</v>
      </c>
      <c r="B16" s="26" t="s">
        <v>68</v>
      </c>
      <c r="C16" s="25">
        <f>OBŠKŽ!C33+OBKNIN!C32+DZŠ!C32+DZK!C32+DZD!C32+ZZJZ!C33+ZHMŠKŽ!C30</f>
        <v>767066.25</v>
      </c>
    </row>
    <row r="17" spans="1:3" ht="13.5" customHeight="1">
      <c r="A17" s="98" t="s">
        <v>63</v>
      </c>
      <c r="B17" s="27" t="s">
        <v>69</v>
      </c>
      <c r="C17" s="24">
        <f>OBŠKŽ!C53+OBKNIN!C38+DZŠ!C38+DZK!C38+DZD!C43+ZZJZ!C44+ZHMŠKŽ!C35</f>
        <v>16125</v>
      </c>
    </row>
    <row r="18" spans="1:3" ht="13.5" customHeight="1">
      <c r="A18" s="98" t="s">
        <v>64</v>
      </c>
      <c r="B18" s="27" t="s">
        <v>70</v>
      </c>
      <c r="C18" s="24">
        <f>OBŠKŽ!C56+OBKNIN!C41+DZŠ!C41+DZK!C41+DZD!C46+ZZJZ!C47+ZHMŠKŽ!C38</f>
        <v>67045</v>
      </c>
    </row>
    <row r="19" spans="1:3" ht="13.5" customHeight="1">
      <c r="A19" s="98" t="s">
        <v>65</v>
      </c>
      <c r="B19" s="27" t="s">
        <v>71</v>
      </c>
      <c r="C19" s="24">
        <f>OBŠKŽ!C59+OBKNIN!C44+DZŠ!C44+DZK!C44+DZD!C49+ZZJZ!C50+ZHMŠKŽ!C41</f>
        <v>4285124.43</v>
      </c>
    </row>
    <row r="20" spans="1:3" ht="13.5" customHeight="1">
      <c r="A20" s="98" t="s">
        <v>66</v>
      </c>
      <c r="B20" s="27" t="s">
        <v>72</v>
      </c>
      <c r="C20" s="24">
        <f>OBŠKŽ!C85+OBKNIN!C66+DZŠ!C49+DZK!C50+DZD!C57+ZZJZ!C63+ZHMŠKŽ!C48</f>
        <v>1750</v>
      </c>
    </row>
    <row r="21" spans="1:3" ht="13.5" customHeight="1">
      <c r="A21" s="98" t="s">
        <v>67</v>
      </c>
      <c r="B21" s="27" t="s">
        <v>73</v>
      </c>
      <c r="C21" s="24">
        <f>OBŠKŽ!C88+OBKNIN!C69+DZŠ!C52+DZK!C52+DZD!C60+ZZJZ!C66+ZHMŠKŽ!C51</f>
        <v>374692</v>
      </c>
    </row>
    <row r="22" spans="1:3" ht="13.5" customHeight="1">
      <c r="A22" s="22" t="s">
        <v>5</v>
      </c>
      <c r="B22" s="14" t="s">
        <v>33</v>
      </c>
      <c r="C22" s="18">
        <f>OBŠKŽ!C91+OBKNIN!C83+DZŠ!C55+DZK!C55+DZD!C65+ZZJZ!C69+ZHMŠKŽ!C54</f>
        <v>715000</v>
      </c>
    </row>
    <row r="23" spans="1:3" ht="13.5" customHeight="1">
      <c r="A23" s="22" t="s">
        <v>0</v>
      </c>
      <c r="B23" s="14" t="s">
        <v>27</v>
      </c>
      <c r="C23" s="18">
        <f>OBŠKŽ!C94+OBKNIN!C86+DZŠ!C59+DZK!C58+DZD!C68+ZZJZ!C72+ZHMŠKŽ!C57</f>
        <v>0</v>
      </c>
    </row>
    <row r="24" spans="1:3" ht="13.5" customHeight="1">
      <c r="A24" s="20" t="s">
        <v>6</v>
      </c>
      <c r="B24" s="12" t="s">
        <v>35</v>
      </c>
      <c r="C24" s="1">
        <f>SUM(C25:C28)</f>
        <v>2943325.32</v>
      </c>
    </row>
    <row r="25" spans="1:3" ht="13.5" customHeight="1">
      <c r="A25" s="22" t="s">
        <v>7</v>
      </c>
      <c r="B25" s="14" t="s">
        <v>28</v>
      </c>
      <c r="C25" s="18">
        <f>OBŠKŽ!C98+OBKNIN!C90+DZŠ!C63+DZK!C62+DZD!C72+ZZJZ!C76+ZHMŠKŽ!C61</f>
        <v>2943325.32</v>
      </c>
    </row>
    <row r="26" spans="1:3" ht="13.5" customHeight="1">
      <c r="A26" s="22" t="s">
        <v>8</v>
      </c>
      <c r="B26" s="14" t="s">
        <v>29</v>
      </c>
      <c r="C26" s="18">
        <f>OBŠKŽ!C102+OBKNIN!C93+DZŠ!C68+DZK!C65+DZD!C79+ZZJZ!C79+ZHMŠKŽ!C66</f>
        <v>0</v>
      </c>
    </row>
    <row r="27" spans="1:3" ht="13.5" customHeight="1">
      <c r="A27" s="22" t="s">
        <v>9</v>
      </c>
      <c r="B27" s="14" t="s">
        <v>30</v>
      </c>
      <c r="C27" s="18">
        <f>OBŠKŽ!C105+OBKNIN!C96+DZŠ!C71+DZK!C68+DZD!C85+ZZJZ!C82+ZHMŠKŽ!C69</f>
        <v>0</v>
      </c>
    </row>
    <row r="28" spans="1:3" ht="13.5" customHeight="1">
      <c r="A28" s="22" t="s">
        <v>10</v>
      </c>
      <c r="B28" s="14" t="s">
        <v>1</v>
      </c>
      <c r="C28" s="18">
        <f>OBŠKŽ!C108+OBKNIN!C99+DZŠ!C74+DZK!C71+DZD!C88+ZZJZ!C85+ZHMŠKŽ!C72</f>
        <v>0</v>
      </c>
    </row>
    <row r="29" spans="1:3" ht="13.5" customHeight="1">
      <c r="A29" s="7"/>
      <c r="B29" s="8"/>
      <c r="C29" s="2"/>
    </row>
    <row r="30" spans="1:3" ht="13.5" customHeight="1">
      <c r="A30" s="9"/>
      <c r="B30" s="34" t="s">
        <v>16</v>
      </c>
      <c r="C30" s="3">
        <f>SUM(C31+C34)</f>
        <v>816900</v>
      </c>
    </row>
    <row r="31" spans="1:3" ht="13.5" customHeight="1">
      <c r="A31" s="4">
        <v>3</v>
      </c>
      <c r="B31" s="16" t="s">
        <v>17</v>
      </c>
      <c r="C31" s="6">
        <f>SUM(C32:C33)</f>
        <v>414000</v>
      </c>
    </row>
    <row r="32" spans="1:3" ht="13.5" customHeight="1">
      <c r="A32" s="20" t="s">
        <v>11</v>
      </c>
      <c r="B32" s="14" t="s">
        <v>19</v>
      </c>
      <c r="C32" s="18">
        <f>OBŠKŽ!C114+OBKNIN!C105+DZŠ!C80+DZK!C77+DZD!C94+ZZJZ!C91+ZHMŠKŽ!C78</f>
        <v>0</v>
      </c>
    </row>
    <row r="33" spans="1:3" ht="13.5" customHeight="1">
      <c r="A33" s="23">
        <v>3232</v>
      </c>
      <c r="B33" s="15" t="s">
        <v>12</v>
      </c>
      <c r="C33" s="18">
        <f>OBŠKŽ!C117+OBKNIN!C108+DZŠ!C83+DZK!C80+DZD!C97+ZZJZ!C94+ZHMŠKŽ!C81</f>
        <v>414000</v>
      </c>
    </row>
    <row r="34" spans="1:3" ht="13.5" customHeight="1">
      <c r="A34" s="10">
        <v>4</v>
      </c>
      <c r="B34" s="11" t="s">
        <v>18</v>
      </c>
      <c r="C34" s="6">
        <f>SUM(C35:C37)</f>
        <v>402900</v>
      </c>
    </row>
    <row r="35" spans="1:3" ht="13.5" customHeight="1">
      <c r="A35" s="20" t="s">
        <v>13</v>
      </c>
      <c r="B35" s="14" t="s">
        <v>20</v>
      </c>
      <c r="C35" s="18">
        <f>OBŠKŽ!C121+OBKNIN!C114+DZŠ!C87+DZK!C84+DZD!C101+ZZJZ!C98+ZHMŠKŽ!C85</f>
        <v>0</v>
      </c>
    </row>
    <row r="36" spans="1:3" ht="13.5" customHeight="1">
      <c r="A36" s="23">
        <v>422</v>
      </c>
      <c r="B36" s="15" t="s">
        <v>21</v>
      </c>
      <c r="C36" s="18">
        <f>OBŠKŽ!C124+OBKNIN!C117+DZŠ!C90+DZK!C87+DZD!C104+ZZJZ!C101+ZHMŠKŽ!C88</f>
        <v>347900</v>
      </c>
    </row>
    <row r="37" spans="1:3" ht="13.5" customHeight="1">
      <c r="A37" s="23">
        <v>426</v>
      </c>
      <c r="B37" s="15" t="s">
        <v>22</v>
      </c>
      <c r="C37" s="18">
        <f>OBŠKŽ!C129+OBKNIN!C124+DZŠ!C94+DZK!C93+DZD!C108+ZZJZ!C104+ZHMŠKŽ!C92</f>
        <v>55000</v>
      </c>
    </row>
    <row r="38" spans="1:3" ht="7.5" customHeight="1">
      <c r="A38" s="7"/>
      <c r="B38" s="8"/>
      <c r="C38" s="2"/>
    </row>
    <row r="39" spans="1:3" ht="13.5" customHeight="1">
      <c r="A39" s="80"/>
      <c r="B39" s="81" t="s">
        <v>38</v>
      </c>
      <c r="C39" s="82"/>
    </row>
    <row r="40" spans="1:3" ht="13.5" customHeight="1">
      <c r="A40" s="77">
        <v>3</v>
      </c>
      <c r="B40" s="78" t="s">
        <v>39</v>
      </c>
      <c r="C40" s="79">
        <f>SUM(C5+C31)</f>
        <v>2829736</v>
      </c>
    </row>
    <row r="41" spans="1:3" ht="13.5" customHeight="1">
      <c r="A41" s="53">
        <v>4</v>
      </c>
      <c r="B41" s="11" t="s">
        <v>40</v>
      </c>
      <c r="C41" s="52">
        <f>SUM(C11+C34)</f>
        <v>10323028</v>
      </c>
    </row>
    <row r="42" spans="1:3" ht="6" customHeight="1">
      <c r="A42" s="54"/>
      <c r="B42" s="8"/>
      <c r="C42" s="55"/>
    </row>
    <row r="43" spans="1:3" ht="19.5" customHeight="1">
      <c r="A43" s="76"/>
      <c r="B43" s="97" t="s">
        <v>139</v>
      </c>
      <c r="C43" s="83">
        <f>SUM(C5+C11+C31+C34)</f>
        <v>13152764</v>
      </c>
    </row>
    <row r="44" spans="1:3" ht="6.75" customHeight="1">
      <c r="A44" s="17"/>
      <c r="B44" s="28"/>
      <c r="C44" s="29"/>
    </row>
    <row r="45" spans="1:3" ht="6.75" customHeight="1">
      <c r="A45" s="35"/>
      <c r="B45" s="35"/>
      <c r="C45" s="35"/>
    </row>
    <row r="46" spans="1:3" ht="15.75">
      <c r="A46" s="258" t="s">
        <v>96</v>
      </c>
      <c r="B46" s="258"/>
      <c r="C46" s="66"/>
    </row>
    <row r="47" spans="1:3" ht="15.75">
      <c r="A47" s="258" t="s">
        <v>152</v>
      </c>
      <c r="B47" s="258"/>
      <c r="C47" s="66"/>
    </row>
    <row r="48" spans="1:3" ht="14.25">
      <c r="A48" s="70" t="s">
        <v>138</v>
      </c>
      <c r="B48" s="70"/>
      <c r="C48" s="66"/>
    </row>
    <row r="49" spans="1:3" ht="14.25">
      <c r="A49" s="35"/>
      <c r="B49" s="35"/>
      <c r="C49" s="35"/>
    </row>
  </sheetData>
  <sheetProtection/>
  <printOptions horizontalCentered="1"/>
  <pageMargins left="0.3937007874015748" right="0.3937007874015748" top="0.7874015748031497" bottom="0.7874015748031497" header="0.3937007874015748" footer="0.3937007874015748"/>
  <pageSetup horizontalDpi="600" verticalDpi="600" orientation="portrait" paperSize="9" r:id="rId2"/>
  <headerFooter alignWithMargins="0">
    <oddHeader>&amp;R&amp;11&amp;XŠKŽ PLAN PRIORITETA-DEC-ZDR-2013.</oddHeader>
    <oddFooter>&amp;CŠKŽ TABLICA ZBIRNO DEC ZDR 2013.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Zkundid</dc:creator>
  <cp:keywords/>
  <dc:description/>
  <cp:lastModifiedBy>c</cp:lastModifiedBy>
  <cp:lastPrinted>2015-10-05T10:11:08Z</cp:lastPrinted>
  <dcterms:created xsi:type="dcterms:W3CDTF">2003-01-17T15:48:43Z</dcterms:created>
  <dcterms:modified xsi:type="dcterms:W3CDTF">2015-10-05T10:13:26Z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22961750</vt:i4>
  </property>
  <property fmtid="{D5CDD505-2E9C-101B-9397-08002B2CF9AE}" pid="3" name="_EmailSubject">
    <vt:lpwstr>Šibensko-kninska zupanija - POPIS PRIORITETA 2006 - primjer tablice </vt:lpwstr>
  </property>
  <property fmtid="{D5CDD505-2E9C-101B-9397-08002B2CF9AE}" pid="4" name="_AuthorEmail">
    <vt:lpwstr>Viktorija.Cirkovic@mzss.hr</vt:lpwstr>
  </property>
  <property fmtid="{D5CDD505-2E9C-101B-9397-08002B2CF9AE}" pid="5" name="_AuthorEmailDisplayName">
    <vt:lpwstr>Cirkovic Viktorija</vt:lpwstr>
  </property>
  <property fmtid="{D5CDD505-2E9C-101B-9397-08002B2CF9AE}" pid="6" name="_PreviousAdHocReviewCycleID">
    <vt:i4>-1161497056</vt:i4>
  </property>
  <property fmtid="{D5CDD505-2E9C-101B-9397-08002B2CF9AE}" pid="7" name="_ReviewingToolsShownOnce">
    <vt:lpwstr/>
  </property>
</Properties>
</file>